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enabelbe.sharepoint.com/sites/BEL/Contrat/22_Subside/BEL2300411 RTFA/BEL23004-10148 - Call for Proposal - Call for Innovations 2/1_PreparationCfP/BEL23004-10148 - Guidelines/"/>
    </mc:Choice>
  </mc:AlternateContent>
  <xr:revisionPtr revIDLastSave="213" documentId="8_{A7150018-266D-4630-9BD4-7C1693769CD6}" xr6:coauthVersionLast="47" xr6:coauthVersionMax="47" xr10:uidLastSave="{87292C96-B7DF-402D-B4C7-F59205286913}"/>
  <bookViews>
    <workbookView xWindow="28680" yWindow="-120" windowWidth="29040" windowHeight="15720" xr2:uid="{8F123B51-B95C-4456-A5E7-FA75C9350F77}"/>
  </bookViews>
  <sheets>
    <sheet name="General Information" sheetId="10" r:id="rId1"/>
    <sheet name="BUDGET" sheetId="11" r:id="rId2"/>
    <sheet name="BUDGET_SUM" sheetId="13" r:id="rId3"/>
    <sheet name="Explanations" sheetId="5" r:id="rId4"/>
    <sheet name="Parameters" sheetId="2" state="hidden" r:id="rId5"/>
  </sheets>
  <externalReferences>
    <externalReference r:id="rId6"/>
    <externalReference r:id="rId7"/>
  </externalReferences>
  <definedNames>
    <definedName name="_xlnm._FilterDatabase" localSheetId="1" hidden="1">BUDGET!$C$5:$J$89</definedName>
    <definedName name="CG">[1]Budget!$I$71</definedName>
    <definedName name="CO">[1]Budget!$I$7</definedName>
    <definedName name="CS">[1]Budget!$I$90</definedName>
    <definedName name="CT">[1]Budget!$I$93</definedName>
    <definedName name="CT_Q1">[1]Budget!$K$93</definedName>
    <definedName name="CT_Q2">[1]Budget!$L$93</definedName>
    <definedName name="CT_Q3">[1]Budget!$M$93</definedName>
    <definedName name="CT_Q4">[1]Budget!$N$93</definedName>
    <definedName name="CT_Y2">[1]Budget!$O$93</definedName>
    <definedName name="CT_Y3">[1]Budget!$P$93</definedName>
    <definedName name="CT_Y4">[1]Budget!$Q$93</definedName>
    <definedName name="Grant_Ref">'General Information'!$C$5</definedName>
    <definedName name="Grantee_Name">'General Information'!$C$17</definedName>
    <definedName name="_xlnm.Print_Area" localSheetId="1">BUDGET!$B$1:$U$90</definedName>
    <definedName name="_xlnm.Print_Area" localSheetId="2">BUDGET_SUM!$A$1:$P$36</definedName>
    <definedName name="_xlnm.Print_Area" localSheetId="0">'General Information'!$A$1:$E$21</definedName>
    <definedName name="total_cost">'[2]Worksheet 1 Project budget'!$E$56</definedName>
    <definedName name="total_cost_y1">'[2]Worksheet 1 Project budget'!$I$56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4" i="11" l="1"/>
  <c r="K60" i="11"/>
  <c r="O4" i="13" l="1"/>
  <c r="L3" i="11" l="1"/>
  <c r="K9" i="11" l="1"/>
  <c r="K10" i="11" l="1"/>
  <c r="D19" i="10"/>
  <c r="C13" i="10"/>
  <c r="T59" i="11"/>
  <c r="R63" i="11"/>
  <c r="R64" i="11"/>
  <c r="R65" i="11"/>
  <c r="R56" i="11"/>
  <c r="R57" i="11"/>
  <c r="R58" i="11"/>
  <c r="R48" i="11"/>
  <c r="R49" i="11"/>
  <c r="R50" i="11"/>
  <c r="R41" i="11"/>
  <c r="R42" i="11"/>
  <c r="R43" i="11"/>
  <c r="R34" i="11"/>
  <c r="R35" i="11"/>
  <c r="R36" i="11"/>
  <c r="R26" i="11"/>
  <c r="R27" i="11"/>
  <c r="R28" i="11"/>
  <c r="R19" i="11"/>
  <c r="R20" i="11"/>
  <c r="R21" i="11"/>
  <c r="K79" i="11"/>
  <c r="K78" i="11"/>
  <c r="K77" i="11"/>
  <c r="K75" i="11"/>
  <c r="K74" i="11"/>
  <c r="K73" i="11"/>
  <c r="K71" i="11"/>
  <c r="K70" i="11"/>
  <c r="K69" i="11"/>
  <c r="K65" i="11"/>
  <c r="K64" i="11"/>
  <c r="K63" i="11"/>
  <c r="K62" i="11"/>
  <c r="K61" i="11"/>
  <c r="K58" i="11"/>
  <c r="K57" i="11"/>
  <c r="K56" i="11"/>
  <c r="K55" i="11"/>
  <c r="K54" i="11"/>
  <c r="K53" i="11"/>
  <c r="K50" i="11"/>
  <c r="K49" i="11"/>
  <c r="K48" i="11"/>
  <c r="K47" i="11"/>
  <c r="K46" i="11"/>
  <c r="K45" i="11"/>
  <c r="K43" i="11"/>
  <c r="K42" i="11"/>
  <c r="K41" i="11"/>
  <c r="K40" i="11"/>
  <c r="K39" i="11"/>
  <c r="K38" i="11"/>
  <c r="K36" i="11"/>
  <c r="K35" i="11"/>
  <c r="K34" i="11"/>
  <c r="K33" i="11"/>
  <c r="K32" i="11"/>
  <c r="K31" i="11"/>
  <c r="K28" i="11"/>
  <c r="K27" i="11"/>
  <c r="K26" i="11"/>
  <c r="K25" i="11"/>
  <c r="K24" i="11"/>
  <c r="K23" i="11"/>
  <c r="K21" i="11"/>
  <c r="K20" i="11"/>
  <c r="K19" i="11"/>
  <c r="K18" i="11"/>
  <c r="K17" i="11"/>
  <c r="K16" i="11"/>
  <c r="K11" i="11"/>
  <c r="K12" i="11"/>
  <c r="K13" i="11"/>
  <c r="K14" i="11"/>
  <c r="D32" i="13"/>
  <c r="L1" i="11"/>
  <c r="O2" i="13"/>
  <c r="A8" i="11"/>
  <c r="A9" i="11"/>
  <c r="A10" i="11"/>
  <c r="A11" i="11"/>
  <c r="A12" i="11"/>
  <c r="A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1" i="11"/>
  <c r="A82" i="11"/>
  <c r="A83" i="11"/>
  <c r="A84" i="11"/>
  <c r="A7" i="11"/>
  <c r="O52" i="11"/>
  <c r="P52" i="11"/>
  <c r="Q52" i="11"/>
  <c r="S52" i="11"/>
  <c r="U52" i="11"/>
  <c r="N52" i="11"/>
  <c r="R12" i="11"/>
  <c r="R13" i="11"/>
  <c r="R14" i="11"/>
  <c r="O76" i="11"/>
  <c r="P76" i="11"/>
  <c r="Q76" i="11"/>
  <c r="S76" i="11"/>
  <c r="T76" i="11"/>
  <c r="N76" i="11"/>
  <c r="O72" i="11"/>
  <c r="P72" i="11"/>
  <c r="Q72" i="11"/>
  <c r="S72" i="11"/>
  <c r="T72" i="11"/>
  <c r="N72" i="11"/>
  <c r="O68" i="11"/>
  <c r="P68" i="11"/>
  <c r="Q68" i="11"/>
  <c r="S68" i="11"/>
  <c r="T68" i="11"/>
  <c r="N68" i="11"/>
  <c r="O59" i="11"/>
  <c r="P59" i="11"/>
  <c r="Q59" i="11"/>
  <c r="S59" i="11"/>
  <c r="U59" i="11"/>
  <c r="N59" i="11"/>
  <c r="O44" i="11"/>
  <c r="P44" i="11"/>
  <c r="Q44" i="11"/>
  <c r="S44" i="11"/>
  <c r="T44" i="11"/>
  <c r="U44" i="11"/>
  <c r="N44" i="11"/>
  <c r="O37" i="11"/>
  <c r="P37" i="11"/>
  <c r="Q37" i="11"/>
  <c r="S37" i="11"/>
  <c r="T37" i="11"/>
  <c r="U37" i="11"/>
  <c r="N37" i="11"/>
  <c r="O30" i="11"/>
  <c r="P30" i="11"/>
  <c r="Q30" i="11"/>
  <c r="S30" i="11"/>
  <c r="T30" i="11"/>
  <c r="U30" i="11"/>
  <c r="O22" i="11"/>
  <c r="P22" i="11"/>
  <c r="Q22" i="11"/>
  <c r="S22" i="11"/>
  <c r="T22" i="11"/>
  <c r="U22" i="11"/>
  <c r="N22" i="11"/>
  <c r="O15" i="11"/>
  <c r="P15" i="11"/>
  <c r="Q15" i="11"/>
  <c r="S15" i="11"/>
  <c r="T15" i="11"/>
  <c r="U15" i="11"/>
  <c r="N15" i="11"/>
  <c r="O8" i="11"/>
  <c r="P8" i="11"/>
  <c r="Q8" i="11"/>
  <c r="S8" i="11"/>
  <c r="T8" i="11"/>
  <c r="U8" i="11"/>
  <c r="R47" i="11"/>
  <c r="R46" i="11"/>
  <c r="R45" i="11"/>
  <c r="R40" i="11"/>
  <c r="R39" i="11"/>
  <c r="R38" i="11"/>
  <c r="R53" i="11"/>
  <c r="R54" i="11"/>
  <c r="R55" i="11"/>
  <c r="R60" i="11"/>
  <c r="R61" i="11"/>
  <c r="R62" i="11"/>
  <c r="R69" i="11"/>
  <c r="R70" i="11"/>
  <c r="R71" i="11"/>
  <c r="R25" i="11"/>
  <c r="R24" i="11"/>
  <c r="R23" i="11"/>
  <c r="D31" i="13"/>
  <c r="C15" i="13" a="1"/>
  <c r="C15" i="13" s="1"/>
  <c r="C16" i="13" a="1"/>
  <c r="C16" i="13" s="1"/>
  <c r="C17" i="13" a="1"/>
  <c r="C17" i="13" s="1"/>
  <c r="C18" i="13" a="1"/>
  <c r="C18" i="13" s="1"/>
  <c r="R79" i="11"/>
  <c r="R78" i="11"/>
  <c r="R77" i="11"/>
  <c r="D33" i="13" l="1"/>
  <c r="D34" i="13"/>
  <c r="K8" i="11"/>
  <c r="K52" i="11"/>
  <c r="Q51" i="11"/>
  <c r="S51" i="11"/>
  <c r="U51" i="11"/>
  <c r="O51" i="11"/>
  <c r="P51" i="11"/>
  <c r="R52" i="11"/>
  <c r="N51" i="11"/>
  <c r="U76" i="11"/>
  <c r="R33" i="11"/>
  <c r="K59" i="11"/>
  <c r="S67" i="11"/>
  <c r="S66" i="11" s="1"/>
  <c r="Q67" i="11"/>
  <c r="Q66" i="11" s="1"/>
  <c r="R37" i="11"/>
  <c r="O67" i="11"/>
  <c r="O66" i="11" s="1"/>
  <c r="Q29" i="11"/>
  <c r="U68" i="11"/>
  <c r="R68" i="11"/>
  <c r="O7" i="11"/>
  <c r="P29" i="11"/>
  <c r="P67" i="11"/>
  <c r="P66" i="11" s="1"/>
  <c r="S7" i="11"/>
  <c r="R59" i="11"/>
  <c r="Q7" i="11"/>
  <c r="R44" i="11"/>
  <c r="P7" i="11"/>
  <c r="R76" i="11"/>
  <c r="R22" i="11"/>
  <c r="S29" i="11"/>
  <c r="T67" i="11"/>
  <c r="T66" i="11" s="1"/>
  <c r="O29" i="11"/>
  <c r="U7" i="11"/>
  <c r="T7" i="11"/>
  <c r="U29" i="11"/>
  <c r="N67" i="11"/>
  <c r="N66" i="11" s="1"/>
  <c r="T29" i="11"/>
  <c r="K76" i="11"/>
  <c r="K68" i="11"/>
  <c r="X47" i="11"/>
  <c r="X46" i="11"/>
  <c r="X38" i="11"/>
  <c r="X39" i="11"/>
  <c r="X24" i="11"/>
  <c r="X40" i="11"/>
  <c r="X45" i="11"/>
  <c r="R31" i="11"/>
  <c r="X25" i="11"/>
  <c r="T52" i="11"/>
  <c r="X23" i="11"/>
  <c r="D18" i="13"/>
  <c r="K30" i="11" l="1"/>
  <c r="R51" i="11"/>
  <c r="K51" i="11"/>
  <c r="T51" i="11"/>
  <c r="T6" i="11" s="1"/>
  <c r="S6" i="11"/>
  <c r="O6" i="11"/>
  <c r="Q6" i="11"/>
  <c r="U6" i="11"/>
  <c r="P6" i="11"/>
  <c r="R32" i="11"/>
  <c r="R30" i="11" s="1"/>
  <c r="R29" i="11" s="1"/>
  <c r="N30" i="11"/>
  <c r="N29" i="11" s="1"/>
  <c r="K37" i="11"/>
  <c r="K44" i="11"/>
  <c r="K22" i="11"/>
  <c r="D17" i="13"/>
  <c r="K29" i="11" l="1"/>
  <c r="Q80" i="11"/>
  <c r="S80" i="11"/>
  <c r="T80" i="11"/>
  <c r="O80" i="11"/>
  <c r="P80" i="11"/>
  <c r="U84" i="11"/>
  <c r="Q84" i="11"/>
  <c r="O84" i="11"/>
  <c r="S84" i="11"/>
  <c r="T84" i="11"/>
  <c r="P84" i="11"/>
  <c r="R75" i="11"/>
  <c r="R74" i="11"/>
  <c r="R73" i="11"/>
  <c r="R72" i="11" l="1"/>
  <c r="R67" i="11" s="1"/>
  <c r="R66" i="11" s="1"/>
  <c r="K72" i="11" l="1"/>
  <c r="K67" i="11" s="1"/>
  <c r="D30" i="13"/>
  <c r="U72" i="11"/>
  <c r="U67" i="11" s="1"/>
  <c r="U66" i="11" s="1"/>
  <c r="D27" i="13"/>
  <c r="R10" i="11"/>
  <c r="R11" i="11"/>
  <c r="D26" i="13"/>
  <c r="S83" i="11"/>
  <c r="S82" i="11" s="1"/>
  <c r="S81" i="11" s="1"/>
  <c r="S85" i="11" s="1"/>
  <c r="U83" i="11"/>
  <c r="U82" i="11" s="1"/>
  <c r="U81" i="11" s="1"/>
  <c r="D29" i="13"/>
  <c r="R16" i="11"/>
  <c r="R18" i="11"/>
  <c r="R17" i="11"/>
  <c r="U80" i="11" l="1"/>
  <c r="U85" i="11" s="1"/>
  <c r="K33" i="13" s="1"/>
  <c r="K66" i="11"/>
  <c r="K15" i="13" s="1"/>
  <c r="D20" i="13"/>
  <c r="T83" i="11"/>
  <c r="T82" i="11" s="1"/>
  <c r="T81" i="11" s="1"/>
  <c r="R15" i="11"/>
  <c r="K15" i="11"/>
  <c r="K7" i="11" s="1"/>
  <c r="K6" i="11" s="1"/>
  <c r="K84" i="11" s="1"/>
  <c r="X66" i="11"/>
  <c r="D28" i="13"/>
  <c r="D25" i="13" s="1"/>
  <c r="N8" i="11"/>
  <c r="N7" i="11" s="1"/>
  <c r="N6" i="11" s="1"/>
  <c r="D19" i="13"/>
  <c r="D16" i="13"/>
  <c r="K31" i="13"/>
  <c r="X16" i="11"/>
  <c r="X18" i="11"/>
  <c r="X17" i="11"/>
  <c r="G34" i="13" l="1"/>
  <c r="F34" i="13"/>
  <c r="T85" i="11"/>
  <c r="K32" i="13" s="1"/>
  <c r="N80" i="11"/>
  <c r="K80" i="11"/>
  <c r="G33" i="13" l="1"/>
  <c r="F33" i="13"/>
  <c r="G26" i="13"/>
  <c r="F27" i="13"/>
  <c r="G27" i="13"/>
  <c r="F26" i="13"/>
  <c r="F28" i="13"/>
  <c r="F30" i="13"/>
  <c r="K14" i="13"/>
  <c r="D15" i="13"/>
  <c r="G30" i="13"/>
  <c r="G32" i="13"/>
  <c r="F29" i="13"/>
  <c r="F31" i="13"/>
  <c r="G25" i="13"/>
  <c r="G31" i="13"/>
  <c r="G28" i="13"/>
  <c r="G29" i="13"/>
  <c r="F32" i="13"/>
  <c r="K83" i="11" l="1"/>
  <c r="K82" i="11" s="1"/>
  <c r="K81" i="11" s="1"/>
  <c r="K85" i="11" l="1"/>
  <c r="N83" i="11"/>
  <c r="N82" i="11" s="1"/>
  <c r="N81" i="11" s="1"/>
  <c r="N85" i="11" l="1"/>
  <c r="K26" i="13" s="1"/>
  <c r="O83" i="11"/>
  <c r="O82" i="11" s="1"/>
  <c r="O81" i="11" s="1"/>
  <c r="K16" i="13"/>
  <c r="K11" i="13" s="1"/>
  <c r="D21" i="13"/>
  <c r="D14" i="13" s="1"/>
  <c r="F21" i="13" s="1"/>
  <c r="P83" i="11"/>
  <c r="P82" i="11" s="1"/>
  <c r="P81" i="11" s="1"/>
  <c r="P85" i="11" s="1"/>
  <c r="R9" i="11"/>
  <c r="R8" i="11" s="1"/>
  <c r="R7" i="11" s="1"/>
  <c r="R6" i="11" s="1"/>
  <c r="R80" i="11" l="1"/>
  <c r="O85" i="11"/>
  <c r="K27" i="13" s="1"/>
  <c r="Q83" i="11"/>
  <c r="Q82" i="11" s="1"/>
  <c r="Q81" i="11" s="1"/>
  <c r="B7" i="13"/>
  <c r="L26" i="13" s="1"/>
  <c r="N26" i="13" s="1"/>
  <c r="F20" i="13"/>
  <c r="F17" i="13"/>
  <c r="F14" i="13"/>
  <c r="F18" i="13"/>
  <c r="F15" i="13"/>
  <c r="F16" i="13"/>
  <c r="F19" i="13"/>
  <c r="K28" i="13"/>
  <c r="R84" i="11"/>
  <c r="R83" i="11" s="1"/>
  <c r="R82" i="11" s="1"/>
  <c r="R81" i="11" s="1"/>
  <c r="L27" i="13" l="1"/>
  <c r="N27" i="13" s="1"/>
  <c r="L14" i="13"/>
  <c r="L33" i="13"/>
  <c r="L31" i="13"/>
  <c r="L32" i="13"/>
  <c r="L28" i="13"/>
  <c r="R85" i="11"/>
  <c r="Q85" i="11"/>
  <c r="K29" i="13" s="1"/>
  <c r="L29" i="13" s="1"/>
  <c r="L15" i="13"/>
  <c r="L16" i="13"/>
  <c r="N28" i="13" l="1"/>
  <c r="N29" i="13" s="1"/>
  <c r="K30" i="13"/>
  <c r="L11" i="13"/>
  <c r="K34" i="13" l="1"/>
  <c r="L34" i="13" s="1"/>
  <c r="L30" i="13"/>
  <c r="N30" i="13" s="1"/>
  <c r="N31" i="13" s="1"/>
  <c r="N32" i="13" l="1"/>
  <c r="N33" i="13" s="1"/>
  <c r="X84" i="11"/>
  <c r="X83" i="11" l="1"/>
  <c r="X82" i="11" l="1"/>
  <c r="X81" i="11" l="1"/>
  <c r="X85"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tc={C59871DC-A8E5-405C-A1F0-F52573923641}</author>
    <author>tc={4B7D6691-2AB9-4C24-96EA-5601E13A1507}</author>
    <author>tc={D9D2729A-6A6A-41D0-AAB1-70FFF2B38DEE}</author>
  </authors>
  <commentList>
    <comment ref="C6" authorId="0" shapeId="0" xr:uid="{C59871DC-A8E5-405C-A1F0-F52573923641}">
      <text>
        <t>[Threaded comment]
Your version of Excel allows you to read this threaded comment; however, any edits to it will get removed if the file is opened in a newer version of Excel. Learn more: https://go.microsoft.com/fwlink/?linkid=870924
Comment:
    Add as many results/outputs and activities as needed and make sure these are aligned with the action proposal</t>
      </text>
    </comment>
    <comment ref="L6" authorId="1" shapeId="0" xr:uid="{4B7D6691-2AB9-4C24-96EA-5601E13A1507}">
      <text>
        <t>[Threaded comment]
Your version of Excel allows you to read this threaded comment; however, any edits to it will get removed if the file is opened in a newer version of Excel. Learn more: https://go.microsoft.com/fwlink/?linkid=870924
Comment:
    Explanations : Provide an explanation for each budget item demonstrating the actual need of that item to complete the action. Provide a rationale for the estimated calculation. Note that the estimated cost should be based on the actual cost.</t>
      </text>
    </comment>
    <comment ref="L66" authorId="2" shapeId="0" xr:uid="{D9D2729A-6A6A-41D0-AAB1-70FFF2B38DEE}">
      <text>
        <t>[Threaded comment]
Your version of Excel allows you to read this threaded comment; however, any edits to it will get removed if the file is opened in a newer version of Excel. Learn more: https://go.microsoft.com/fwlink/?linkid=870924
Comment:
    Explanations : Provide an explanation for each budget item demonstrating the actual need of that item to complete the action. Provide a rationale for the estimated calculation. Note that the estimated cost should be based on the actual cost.</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<sst xmlns="http://schemas.openxmlformats.org/spreadsheetml/2006/main" count="584" uniqueCount="385">
  <si>
    <t>Partner logo</t>
  </si>
  <si>
    <t>complete the yelllow cells</t>
  </si>
  <si>
    <t>select from the drop down arrow</t>
  </si>
  <si>
    <t>External Ref Code Grant</t>
  </si>
  <si>
    <t>Process</t>
  </si>
  <si>
    <t xml:space="preserve">Version </t>
  </si>
  <si>
    <t>Date</t>
  </si>
  <si>
    <t>Expected Start Date</t>
  </si>
  <si>
    <t>Expected End Date</t>
  </si>
  <si>
    <t>Project Duration (months)</t>
  </si>
  <si>
    <t>Grantee information</t>
  </si>
  <si>
    <t>Organization Name</t>
  </si>
  <si>
    <t>Action Title</t>
  </si>
  <si>
    <t>Organization Type</t>
  </si>
  <si>
    <t>Legal status</t>
  </si>
  <si>
    <t>Office type</t>
  </si>
  <si>
    <t>BUDGET DETAILS</t>
  </si>
  <si>
    <t>Version</t>
  </si>
  <si>
    <t>Currency</t>
  </si>
  <si>
    <t>EUR</t>
  </si>
  <si>
    <t>ANNEX 1B</t>
  </si>
  <si>
    <t>Grant period</t>
  </si>
  <si>
    <t>Cost Category</t>
  </si>
  <si>
    <t>BudgetUnit</t>
  </si>
  <si>
    <t>Qty</t>
  </si>
  <si>
    <t>UnitCost</t>
  </si>
  <si>
    <t>AllocationRate</t>
  </si>
  <si>
    <t>TotaEnabelEUR</t>
  </si>
  <si>
    <t>ApplicantClarification</t>
  </si>
  <si>
    <t>Q1</t>
  </si>
  <si>
    <t>Q2</t>
  </si>
  <si>
    <t>Q3</t>
  </si>
  <si>
    <t>Q4</t>
  </si>
  <si>
    <t>FY1</t>
  </si>
  <si>
    <t>FY2</t>
  </si>
  <si>
    <t>FY3</t>
  </si>
  <si>
    <t>FY4</t>
  </si>
  <si>
    <t>Control forecast</t>
  </si>
  <si>
    <t>A. Operational costs</t>
  </si>
  <si>
    <t>A</t>
  </si>
  <si>
    <t>O1</t>
  </si>
  <si>
    <t>Output 1:</t>
  </si>
  <si>
    <t>1.1</t>
  </si>
  <si>
    <t>Activity 1</t>
  </si>
  <si>
    <t>1.1.1</t>
  </si>
  <si>
    <t>1.1.2</t>
  </si>
  <si>
    <t>1.1.3</t>
  </si>
  <si>
    <t>1.1.4</t>
  </si>
  <si>
    <t>1.1.5</t>
  </si>
  <si>
    <t>1.1.6</t>
  </si>
  <si>
    <t>1.2</t>
  </si>
  <si>
    <t>Activity 2</t>
  </si>
  <si>
    <t>1.2.1</t>
  </si>
  <si>
    <t>1.2.2</t>
  </si>
  <si>
    <t>1.2.3</t>
  </si>
  <si>
    <t>1.2.4</t>
  </si>
  <si>
    <t>1.2.5</t>
  </si>
  <si>
    <t>1.2.6</t>
  </si>
  <si>
    <t>1.3</t>
  </si>
  <si>
    <t>Activity 3</t>
  </si>
  <si>
    <t>1.3.1</t>
  </si>
  <si>
    <t>1.3.2</t>
  </si>
  <si>
    <t>1.3.3</t>
  </si>
  <si>
    <t>1.3.4</t>
  </si>
  <si>
    <t>1.3.5</t>
  </si>
  <si>
    <t>1.3.6</t>
  </si>
  <si>
    <t>O2</t>
  </si>
  <si>
    <t xml:space="preserve">Output 2: </t>
  </si>
  <si>
    <t>2.1</t>
  </si>
  <si>
    <t>2.1.1</t>
  </si>
  <si>
    <t>2.1.2</t>
  </si>
  <si>
    <t>2.1.3</t>
  </si>
  <si>
    <t>2.1.4</t>
  </si>
  <si>
    <t>2.1.5</t>
  </si>
  <si>
    <t>2.1.6</t>
  </si>
  <si>
    <t>2.2</t>
  </si>
  <si>
    <t>2.2.1</t>
  </si>
  <si>
    <t>2.2.2</t>
  </si>
  <si>
    <t>2.2.3</t>
  </si>
  <si>
    <t>2.2.4</t>
  </si>
  <si>
    <t>2.2.5</t>
  </si>
  <si>
    <t>2.2.6</t>
  </si>
  <si>
    <t>2.3</t>
  </si>
  <si>
    <t>GM</t>
  </si>
  <si>
    <t>General Means</t>
  </si>
  <si>
    <t>3.1</t>
  </si>
  <si>
    <t>Human Resources</t>
  </si>
  <si>
    <t>3.1.1</t>
  </si>
  <si>
    <t>3.1.2</t>
  </si>
  <si>
    <t>3.1.3</t>
  </si>
  <si>
    <t>3.1.4</t>
  </si>
  <si>
    <t>3.1.5</t>
  </si>
  <si>
    <t>3.1.6</t>
  </si>
  <si>
    <t>3.2</t>
  </si>
  <si>
    <t>Functioning costs</t>
  </si>
  <si>
    <t>3.2.1</t>
  </si>
  <si>
    <t>3.2.2</t>
  </si>
  <si>
    <t>3.2.3</t>
  </si>
  <si>
    <t>3.2.4</t>
  </si>
  <si>
    <t>3.2.5</t>
  </si>
  <si>
    <t>3.2.6</t>
  </si>
  <si>
    <t>B. Management costs</t>
  </si>
  <si>
    <t>B</t>
  </si>
  <si>
    <t>MC</t>
  </si>
  <si>
    <t>ManagementCost</t>
  </si>
  <si>
    <t>Monitoring &amp; evaluation</t>
  </si>
  <si>
    <t>SUBTOTAL DIRECT COSTS (A+B)</t>
  </si>
  <si>
    <t>C. Structural costs</t>
  </si>
  <si>
    <t>C</t>
  </si>
  <si>
    <t>SC</t>
  </si>
  <si>
    <t>StructureCost</t>
  </si>
  <si>
    <t xml:space="preserve">Structure cost </t>
  </si>
  <si>
    <t>Structure cost (only % of the operational cost A)</t>
  </si>
  <si>
    <t>TOTAL COSTS (A+B+C)</t>
  </si>
  <si>
    <t>NB: The Beneficiary is solely responsible for the accuracy of the financial information provided in these tables.</t>
  </si>
  <si>
    <t>Budgetary flexibility: See Article 14 of the Grant agreement</t>
  </si>
  <si>
    <t xml:space="preserve">BUDGET SUMMARY </t>
  </si>
  <si>
    <t>Financial Overview</t>
  </si>
  <si>
    <t>Grant Period</t>
  </si>
  <si>
    <t>Total Action Budget</t>
  </si>
  <si>
    <t>Intervention Logical Framework</t>
  </si>
  <si>
    <t>Totals (EUR)</t>
  </si>
  <si>
    <t>Intervention Logic</t>
  </si>
  <si>
    <t>Total Enabel EUR</t>
  </si>
  <si>
    <t>%</t>
  </si>
  <si>
    <t>TotalAction</t>
  </si>
  <si>
    <t xml:space="preserve">Total </t>
  </si>
  <si>
    <t>Operational Costs</t>
  </si>
  <si>
    <t>Output 1</t>
  </si>
  <si>
    <t>Management Costs</t>
  </si>
  <si>
    <t>Output 2</t>
  </si>
  <si>
    <t>Structural Costs</t>
  </si>
  <si>
    <t>Output 3</t>
  </si>
  <si>
    <t>Output 4</t>
  </si>
  <si>
    <t>GeneralMeans</t>
  </si>
  <si>
    <t>Cost Categories</t>
  </si>
  <si>
    <t>Code</t>
  </si>
  <si>
    <t>Totals</t>
  </si>
  <si>
    <t>Expenditure Plan</t>
  </si>
  <si>
    <t>Total</t>
  </si>
  <si>
    <t>Period</t>
  </si>
  <si>
    <t>Budget amount</t>
  </si>
  <si>
    <t>% of the total budget</t>
  </si>
  <si>
    <t>% cumulative of the total budget</t>
  </si>
  <si>
    <t>HR</t>
  </si>
  <si>
    <t>Travel &amp; per diems</t>
  </si>
  <si>
    <t>TRV</t>
  </si>
  <si>
    <t>Consultancies</t>
  </si>
  <si>
    <t>CON</t>
  </si>
  <si>
    <t>Events</t>
  </si>
  <si>
    <t>EVT</t>
  </si>
  <si>
    <t>Equipment &amp; Materials</t>
  </si>
  <si>
    <t>Y1</t>
  </si>
  <si>
    <t>Sub-grants</t>
  </si>
  <si>
    <t>SGR</t>
  </si>
  <si>
    <t>Y2</t>
  </si>
  <si>
    <t>Other Costs</t>
  </si>
  <si>
    <t>OTH</t>
  </si>
  <si>
    <t>Y3</t>
  </si>
  <si>
    <t>Y4</t>
  </si>
  <si>
    <t>Category</t>
  </si>
  <si>
    <t>Subcategory</t>
  </si>
  <si>
    <t>Description</t>
  </si>
  <si>
    <t>Includes</t>
  </si>
  <si>
    <t>Excludes</t>
  </si>
  <si>
    <t>Budget Justification required</t>
  </si>
  <si>
    <t>Notes</t>
  </si>
  <si>
    <t>Examples</t>
  </si>
  <si>
    <t>OC</t>
  </si>
  <si>
    <t>Operational costs</t>
  </si>
  <si>
    <t>Operational costs are costs necessary and essential to achieve the objectives and results of the action, including the cost of achieving verifiable deliverables;</t>
  </si>
  <si>
    <t>Direct costs</t>
  </si>
  <si>
    <t>Management and structural costs</t>
  </si>
  <si>
    <t>During reporting To be justified with supporting documents</t>
  </si>
  <si>
    <t xml:space="preserve">Support staff </t>
  </si>
  <si>
    <t>Costs for staff employed directly by the grantee and working on the action.</t>
  </si>
  <si>
    <t>Gross salaries; social security contributions; statutory benefits; allowances (if compliant with internal policies)</t>
  </si>
  <si>
    <t>External consultants; short-term experts hired via service contracts</t>
  </si>
  <si>
    <t>Provide role, % allocation to project, salary basis (gross/month), and duration</t>
  </si>
  <si>
    <t>Ensure consistency with HR policies and employment contracts</t>
  </si>
  <si>
    <t>Employment contract; payroll records; salary slips; proof of payment; timesheets (if not 100% allocated); allocation methodology; job description</t>
  </si>
  <si>
    <t>Experts</t>
  </si>
  <si>
    <t>Costs for transversal or technical experts employed by the grantee.</t>
  </si>
  <si>
    <t>Specialized staff; technical experts; cross-cutting roles (e.g. M&amp;E, finance)</t>
  </si>
  <si>
    <t>External consultants (use CON)</t>
  </si>
  <si>
    <t xml:space="preserve">Justify expertise, level of effort, and relevance to project </t>
  </si>
  <si>
    <t>Clarify if part-time or full-time allocation; indicate % if ot full-time (timesheets needed if not full-time!)</t>
  </si>
  <si>
    <t>Salary slips, Employment contracts, timesheets</t>
  </si>
  <si>
    <t>Travel</t>
  </si>
  <si>
    <t>Costs of transportation for project-related missions.</t>
  </si>
  <si>
    <t>Flights; trains; local transport; visas</t>
  </si>
  <si>
    <t>Regular commuting (unless justified)</t>
  </si>
  <si>
    <t>Provide purpose of travel, destination, number of trips, and unit cost</t>
  </si>
  <si>
    <t>Use economical travel options</t>
  </si>
  <si>
    <t>Mission order; travel authorization; flight/train tickets; boarding passes; invoices; proof of payment; mission report</t>
  </si>
  <si>
    <t>Per diems</t>
  </si>
  <si>
    <t>Daily allowances for accommodation, meals and incidentals during missions.</t>
  </si>
  <si>
    <t>Accommodation; meals; incidentals</t>
  </si>
  <si>
    <t>Entertainment or non-essential expenses</t>
  </si>
  <si>
    <t>Provide number of days, rate applied, and basis (internal policy or donor rules)</t>
  </si>
  <si>
    <t>Respect applicable per diem ceilings</t>
  </si>
  <si>
    <t>Mission order; attendance evidence; calculation of applicable rates; internal policy rates; proof of payment</t>
  </si>
  <si>
    <t>External experts</t>
  </si>
  <si>
    <t>Costs for external consultants contracted for specific tasks.</t>
  </si>
  <si>
    <t>Short-term experts; technical assistance; studies; facilitation services</t>
  </si>
  <si>
    <t>Staff costs (use HR)</t>
  </si>
  <si>
    <t>Justify need for external expertise, selection method, and daily rate</t>
  </si>
  <si>
    <t>Follow procurement rules</t>
  </si>
  <si>
    <t>Terms of Reference (TOR); procurement file; offer evaluation; signed contract; invoices; deliverables/reports; proof of payment</t>
  </si>
  <si>
    <t>Trainings / workshops</t>
  </si>
  <si>
    <t>Costs for organizing trainings, workshops, seminars and conferences.</t>
  </si>
  <si>
    <t>Venue rental; catering; materials; interpretation; facilitators</t>
  </si>
  <si>
    <t>Participant travel (use TVL); staff costs (HR)</t>
  </si>
  <si>
    <t>Provide number of events, participants, and unit cost breakdown</t>
  </si>
  <si>
    <t>Link clearly to project outputs</t>
  </si>
  <si>
    <t>Agenda; participant lists signed; invitations; invoices; procurement documents; photos or reports; proof of payment</t>
  </si>
  <si>
    <t>EQP</t>
  </si>
  <si>
    <t>Equipment purchase</t>
  </si>
  <si>
    <t>Purchase of equipment necessary for project implementation.</t>
  </si>
  <si>
    <t>IT equipment; furniture; technical equipment</t>
  </si>
  <si>
    <t>Consumables; services</t>
  </si>
  <si>
    <t>Justify necessity, ownership, and procurement method</t>
  </si>
  <si>
    <t>Indicate if equipment remains after project</t>
  </si>
  <si>
    <t>Procurement file; invoices; delivery notes; asset register; proof of payment; handover certificate if applicable</t>
  </si>
  <si>
    <t>Financial support to third parties</t>
  </si>
  <si>
    <t>Funds transferred to third parties as part of the action.</t>
  </si>
  <si>
    <t>Grants to partners or beneficiaries</t>
  </si>
  <si>
    <t>Procurement contracts (CON)</t>
  </si>
  <si>
    <t>Provide selection criteria, purpose, and amount calculation</t>
  </si>
  <si>
    <t>Call documentation; selection committee report; signed sub-grant agreements; narrative and financial reports; proof of transfer/payment,, verification reports</t>
  </si>
  <si>
    <t>Miscellaneous</t>
  </si>
  <si>
    <t>Costs not falling under other categories (exceptional use only).</t>
  </si>
  <si>
    <t>Exceptional or unforeseen costs</t>
  </si>
  <si>
    <t>Any cost that can be classified elsewhere</t>
  </si>
  <si>
    <t>Mandatory detailed justification required</t>
  </si>
  <si>
    <t>Detailed justification note; invoices; proof of payment; explanation why the cost cannot be classified elsewhere</t>
  </si>
  <si>
    <t>Support costs directly linked to the Action of the proposal but not attributable to a specific activity or output.</t>
  </si>
  <si>
    <t>HR, Travel, running costs, investments</t>
  </si>
  <si>
    <t>sub-grants, activity costs</t>
  </si>
  <si>
    <t>To be justified with supporting documents</t>
  </si>
  <si>
    <t>Costs must remain proportionate and directly linked to the Action. Double funding with operational or management costs is prohibited.</t>
  </si>
  <si>
    <t>Costs related to transversal experts partially or fully supporting the Action</t>
  </si>
  <si>
    <t>Transversal expertise</t>
  </si>
  <si>
    <t>Activity-specific experts charged under the activities &amp; management or evaluation staff</t>
  </si>
  <si>
    <t>Provide allocation methodology, % allocation, and link to Action implementation</t>
  </si>
  <si>
    <t>Payroll records; allocation methodology; timesheets if partially allocated; proof of payment</t>
  </si>
  <si>
    <t>Administrative or support staff contributing directly to the Action implementation.</t>
  </si>
  <si>
    <t>Administrative &amp; finance support; logistics support; HR support</t>
  </si>
  <si>
    <t>Experts or management staff</t>
  </si>
  <si>
    <t>Provide allocation basis and rationale</t>
  </si>
  <si>
    <t>Travel costs linked to staff budgeted under general means</t>
  </si>
  <si>
    <t>field/support visits, all travel cost based on organizational regulations</t>
  </si>
  <si>
    <t>Activity participant travel</t>
  </si>
  <si>
    <t>Estimate of number of missions, per diem &amp; transport rates according to the regulations</t>
  </si>
  <si>
    <t xml:space="preserve">Mission order; travel authorization; flight/train tickets; boarding passes; invoices; proof of payment; mission report
Mission order; attendance evidence; calculation of applicable rates; internal policy rates; proof of payment
</t>
  </si>
  <si>
    <t>Investments</t>
  </si>
  <si>
    <t>Vehicle and IT costs  supporting the implementation of the Action.</t>
  </si>
  <si>
    <t>vehicles, IT and office purchases specifically needed to implement the Action</t>
  </si>
  <si>
    <t>General investments for the organization</t>
  </si>
  <si>
    <t>Unit of items and rationale</t>
  </si>
  <si>
    <t>Office rental and maintenance</t>
  </si>
  <si>
    <t>Shared office costs partially allocated to the Action.</t>
  </si>
  <si>
    <t>Rent; cleaning; utilities; maintenance</t>
  </si>
  <si>
    <t>General office rental and maintenance not linked to the Action</t>
  </si>
  <si>
    <t>Provide allocation methodology (% or calculation basis)</t>
  </si>
  <si>
    <t>Lease agreement; invoices; allocation key proof of payment</t>
  </si>
  <si>
    <t>Office supplies</t>
  </si>
  <si>
    <t>General consumables; stationery; printing</t>
  </si>
  <si>
    <t>General consumables; stationery; printing needed for the Action</t>
  </si>
  <si>
    <t>Training materials linked to specific events</t>
  </si>
  <si>
    <t>Invoices; procurement evidence if applicable; stock records where relevant; proof of payment</t>
  </si>
  <si>
    <t>Vehicle use cost</t>
  </si>
  <si>
    <t>Fuel; insurance; maintenance; shared transport costs</t>
  </si>
  <si>
    <t>Vehicle acquisition</t>
  </si>
  <si>
    <t>Vehicle logbook; fuel invoices; maintenance invoices; allocation methodology; proof of payment</t>
  </si>
  <si>
    <t>Other services</t>
  </si>
  <si>
    <t>Cleaning; security; internet; communication services</t>
  </si>
  <si>
    <t>External consultancy services</t>
  </si>
  <si>
    <t>Service contracts; invoices; service reports; proof of payment</t>
  </si>
  <si>
    <t>Bank charges</t>
  </si>
  <si>
    <t>Transfer fees; bank account charges (if a dedicated grant account)</t>
  </si>
  <si>
    <t>bank charges for organization accounts, Penalties; interest on debt, exchange rate losses</t>
  </si>
  <si>
    <t>Bank statements</t>
  </si>
  <si>
    <t>Management costs</t>
  </si>
  <si>
    <t>Management costs are identifiable costs related to management, supervision, coordination, monitoring, control, reporting, evaluation and financial audit which specifically originate in the implementation of the action or the justification of the grant;</t>
  </si>
  <si>
    <t>Operational and structural costs</t>
  </si>
  <si>
    <t>Coordination staff</t>
  </si>
  <si>
    <t>Staff responsible for overall coordination and supervision of the Action.</t>
  </si>
  <si>
    <t>Project coordinators; programme managers</t>
  </si>
  <si>
    <t>Technical implementation staff</t>
  </si>
  <si>
    <t>Provide allocation %, responsibilities, and duration</t>
  </si>
  <si>
    <t>Administrative and financial staff</t>
  </si>
  <si>
    <t>Finance &amp; admin managers for oversight and supervision</t>
  </si>
  <si>
    <t>Institutional support staff covered under structural costs</t>
  </si>
  <si>
    <t>Monitoring &amp; evaluation staff</t>
  </si>
  <si>
    <t>M&amp;E officers; data analysts</t>
  </si>
  <si>
    <t xml:space="preserve">External evaluators </t>
  </si>
  <si>
    <t>Vehicles</t>
  </si>
  <si>
    <t>Costs related to vehicles for project use.</t>
  </si>
  <si>
    <t>Vehicle purchase; lease agreements</t>
  </si>
  <si>
    <t>Fuel and maintenance (use OPR)</t>
  </si>
  <si>
    <t>Justify need, usage, and cost basis</t>
  </si>
  <si>
    <t>Office &amp; utilities</t>
  </si>
  <si>
    <t>Costs for running project operations.</t>
  </si>
  <si>
    <t>Office rent; electricity; water; internet; communications</t>
  </si>
  <si>
    <t>Equipment purchase (EQP)</t>
  </si>
  <si>
    <t>Provide allocation method (e.g. % of office used for project)</t>
  </si>
  <si>
    <t>Supplies &amp; maintenance</t>
  </si>
  <si>
    <t>Consumables and maintenance costs.</t>
  </si>
  <si>
    <t>Office supplies; small materials; repairs</t>
  </si>
  <si>
    <t>Justify estimated usage and cost basis</t>
  </si>
  <si>
    <t>Keep reasonable and proportionate</t>
  </si>
  <si>
    <t>General services required for project implementation.</t>
  </si>
  <si>
    <t>IT services; bank charges; cleaning; security</t>
  </si>
  <si>
    <t>Consultancies (CON)</t>
  </si>
  <si>
    <t>Provide description and justification of service</t>
  </si>
  <si>
    <t>M&amp;E</t>
  </si>
  <si>
    <t>Provide TOR, methodology, and procurement method if external</t>
  </si>
  <si>
    <t>Capitalization and scientific monitoring</t>
  </si>
  <si>
    <t>Costs linked to knowledge management, capitalization of lessons learned, and scientific follow-up.</t>
  </si>
  <si>
    <t>Research activities; capitalization workshops; dissemination of lessons learned</t>
  </si>
  <si>
    <t>Operational implementation activities</t>
  </si>
  <si>
    <t>Research reports; workshop reports; dissemination materials; invoices; proof of payment</t>
  </si>
  <si>
    <t>Structural costs</t>
  </si>
  <si>
    <t>Structural costs are indirect costs related to the beneficiary’s general functioning and institutional capacity. Although influenced by the implementation of the Action, these costs cannot be specifically identified or directly attributed to a particular activity or output of the Action.</t>
  </si>
  <si>
    <t xml:space="preserve">The overhead costs amount to a maximum of 7% of the operational costs (point A above). These are the costs related to the beneficiary's business purpose, they are neither identifiable nor chargeable to the budget of the action.
</t>
  </si>
  <si>
    <t>Prior justifation done before signature grant - based on annual financial statements of previous 2 years - no supporting documents needed during implementation</t>
  </si>
  <si>
    <t>Institutional overheads; governance costs; general administration, annual statutory audit, direction &amp; higher management staff</t>
  </si>
  <si>
    <t>Ex ante justification approved before signature based on audited financial statements and cost structure methodology</t>
  </si>
  <si>
    <t>Experts (staff employed by the grantee)</t>
  </si>
  <si>
    <t>Travel &amp; Per diems</t>
  </si>
  <si>
    <t>Consultancies (external procured)</t>
  </si>
  <si>
    <t>Events (Training, Workshops, conferences, seminars)</t>
  </si>
  <si>
    <t>Material &amp; equipment purchases</t>
  </si>
  <si>
    <t>Sub-Grants</t>
  </si>
  <si>
    <t>Other costs</t>
  </si>
  <si>
    <t>Unit</t>
  </si>
  <si>
    <t>Meaning / Usage</t>
  </si>
  <si>
    <t>Day</t>
  </si>
  <si>
    <t>Expert days, consultancy days, trainings</t>
  </si>
  <si>
    <t>Month</t>
  </si>
  <si>
    <t>Monthly salary or long-term expertise</t>
  </si>
  <si>
    <t>Year</t>
  </si>
  <si>
    <t>Annual costs</t>
  </si>
  <si>
    <t>Person</t>
  </si>
  <si>
    <t>Per participant / beneficiary</t>
  </si>
  <si>
    <t>Mission</t>
  </si>
  <si>
    <t>Travel missions</t>
  </si>
  <si>
    <t>Ticket</t>
  </si>
  <si>
    <t>Flight/train ticket</t>
  </si>
  <si>
    <t>Event</t>
  </si>
  <si>
    <t>Conferences, seminars</t>
  </si>
  <si>
    <t>Lump sum</t>
  </si>
  <si>
    <t>Fixed amount</t>
  </si>
  <si>
    <t>Generic unit</t>
  </si>
  <si>
    <t>Vehicle</t>
  </si>
  <si>
    <t>Cars/motorbikes</t>
  </si>
  <si>
    <t>Night</t>
  </si>
  <si>
    <t>Hotel accommodation</t>
  </si>
  <si>
    <t>Per diem</t>
  </si>
  <si>
    <t>Daily allowance</t>
  </si>
  <si>
    <t xml:space="preserve">National/Local Public actor / institution </t>
  </si>
  <si>
    <t>International actor / institution</t>
  </si>
  <si>
    <t>Local private actors/ organisation</t>
  </si>
  <si>
    <t>Private local actor / organisation</t>
  </si>
  <si>
    <t>Belgian private actor / organisation</t>
  </si>
  <si>
    <t>Federal public institution</t>
  </si>
  <si>
    <t>Non-federal public institution</t>
  </si>
  <si>
    <t>Other actors</t>
  </si>
  <si>
    <t>Association</t>
  </si>
  <si>
    <t>Foundation</t>
  </si>
  <si>
    <t>Central government</t>
  </si>
  <si>
    <t>Decentralized public enity</t>
  </si>
  <si>
    <t>Deconcentrated public entity</t>
  </si>
  <si>
    <t>Headquarters (separate legal entity)</t>
  </si>
  <si>
    <t>Affiliated office (linked to an international network/entity)</t>
  </si>
  <si>
    <t>Local office (legally linked to another office)</t>
  </si>
  <si>
    <t>Call for proposal - no-cofinancing</t>
  </si>
  <si>
    <t>Direct Award - no-cofinancing</t>
  </si>
  <si>
    <t>FCT</t>
  </si>
  <si>
    <t>Evaluation, Audits</t>
  </si>
  <si>
    <t>Mid-term evaluations; final evaluations; impact assessments, External audits</t>
  </si>
  <si>
    <t>TOR; procurement documents; evaluation, audit reports; invoices; proof of payment</t>
  </si>
  <si>
    <t>Certification reports on the annual accounts</t>
  </si>
  <si>
    <t>Costs related to internal or external evaluations of the Action and external audits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</si>
</sst>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_-* #,##0.00\ _F_B_-;\-* #,##0.00\ _F_B_-;_-* &quot;-&quot;??\ _F_B_-;_-@_-"/>
    <numFmt numFmtId="166" formatCode="_-* #,##0.00\ _€_-;\-* #,##0.00\ _€_-;_-* &quot;-&quot;??\ _€_-;_-@_-"/>
    <numFmt numFmtId="167" formatCode="_-* #,##0\ _F_B_-;\-* #,##0\ _F_B_-;_-* &quot;-&quot;??\ _F_B_-;_-@_-"/>
    <numFmt numFmtId="168" formatCode="0.0%"/>
    <numFmt numFmtId="169" formatCode="_-* #,##0.0\ _F_B_-;\-* #,##0.0\ _F_B_-;_-* &quot;-&quot;??\ _F_B_-;_-@_-"/>
    <numFmt numFmtId="170" formatCode="_-[$€-2]\ * #,##0.0_-;\-[$€-2]\ * #,##0.0_-;_-[$€-2]\ * &quot;-&quot;?_-;_-@_-"/>
    <numFmt numFmtId="171" formatCode="#,##0.00_ ;\-#,##0.00\ "/>
  </numFmts>
  <fonts count="46" x14ac:knownFonts="1">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b/>
      <sz val="10"/>
      <color theme="0"/>
      <name val="Arial"/>
      <family val="2"/>
    </font>
    <font>
      <sz val="8"/>
      <name val="Arial"/>
      <family val="2"/>
    </font>
    <font>
      <sz val="11"/>
      <color rgb="FF000000"/>
      <name val="Calibri"/>
      <family val="2"/>
      <scheme val="minor"/>
    </font>
    <font>
      <sz val="10"/>
      <name val="Arial"/>
      <family val="2"/>
    </font>
    <font>
      <b/>
      <sz val="10"/>
      <color theme="1"/>
      <name val="Calibri"/>
      <family val="2"/>
      <scheme val="minor"/>
    </font>
    <font>
      <sz val="9"/>
      <color theme="1"/>
      <name val="Calibri"/>
      <family val="2"/>
      <scheme val="minor"/>
    </font>
    <font>
      <i/>
      <sz val="11"/>
      <color rgb="FFFF0000"/>
      <name val="Calibri"/>
      <family val="2"/>
      <scheme val="minor"/>
    </font>
    <font>
      <sz val="10"/>
      <name val="Aptos"/>
      <family val="2"/>
    </font>
    <font>
      <b/>
      <sz val="10"/>
      <name val="Aptos"/>
      <family val="2"/>
    </font>
    <font>
      <b/>
      <sz val="11"/>
      <color theme="0"/>
      <name val="Aptos"/>
      <family val="2"/>
    </font>
    <font>
      <sz val="18"/>
      <color rgb="FFFFFFFF"/>
      <name val="Aptos"/>
      <family val="2"/>
    </font>
    <font>
      <sz val="10"/>
      <color rgb="FFFFFFFF"/>
      <name val="Aptos"/>
      <family val="2"/>
    </font>
    <font>
      <b/>
      <sz val="11"/>
      <color rgb="FFD9E2EC"/>
      <name val="Aptos"/>
      <family val="2"/>
    </font>
    <font>
      <b/>
      <sz val="18"/>
      <color rgb="FFFFFFFF"/>
      <name val="Aptos"/>
      <family val="2"/>
    </font>
    <font>
      <b/>
      <sz val="16"/>
      <color rgb="FF274C77"/>
      <name val="Aptos"/>
      <family val="2"/>
    </font>
    <font>
      <sz val="11"/>
      <color rgb="FF5B6770"/>
      <name val="Aptos"/>
      <family val="2"/>
    </font>
    <font>
      <sz val="11"/>
      <name val="Aptos"/>
      <family val="2"/>
    </font>
    <font>
      <b/>
      <sz val="10"/>
      <color theme="0"/>
      <name val="Aptos"/>
      <family val="2"/>
    </font>
    <font>
      <sz val="10.5"/>
      <color rgb="FF343A40"/>
      <name val="Aptos"/>
      <family val="2"/>
    </font>
    <font>
      <b/>
      <sz val="11"/>
      <color theme="0"/>
      <name val="Calibri"/>
      <family val="2"/>
      <scheme val="minor"/>
    </font>
    <font>
      <sz val="11"/>
      <color theme="0"/>
      <name val="Calibri"/>
      <family val="2"/>
      <scheme val="minor"/>
    </font>
    <font>
      <b/>
      <sz val="10"/>
      <color rgb="FF343A40"/>
      <name val="Aptos"/>
      <family val="2"/>
    </font>
    <font>
      <sz val="10.5"/>
      <name val="Aptos"/>
      <family val="2"/>
    </font>
    <font>
      <b/>
      <sz val="10.5"/>
      <color rgb="FF274C77"/>
      <name val="Aptos"/>
      <family val="2"/>
    </font>
    <font>
      <b/>
      <sz val="10.5"/>
      <color rgb="FF355C7D"/>
      <name val="Aptos"/>
      <family val="2"/>
    </font>
    <font>
      <b/>
      <sz val="11"/>
      <color theme="0"/>
      <name val="Aptos Narrow"/>
      <family val="2"/>
    </font>
    <font>
      <b/>
      <sz val="11"/>
      <color rgb="FFF5F5F5"/>
      <name val="Aptos Narrow"/>
      <family val="2"/>
    </font>
    <font>
      <sz val="10"/>
      <name val="Aptos Narrow"/>
      <family val="2"/>
    </font>
    <font>
      <sz val="11"/>
      <name val="Aptos Narrow"/>
      <family val="2"/>
    </font>
    <font>
      <sz val="10"/>
      <color rgb="FFFF0000"/>
      <name val="Aptos Narrow"/>
      <family val="2"/>
    </font>
    <font>
      <b/>
      <sz val="16"/>
      <color rgb="FF1D6F8D"/>
      <name val="Aptos Narrow"/>
      <family val="2"/>
    </font>
    <font>
      <b/>
      <sz val="18"/>
      <color theme="0"/>
      <name val="Aptos Narrow"/>
      <family val="2"/>
    </font>
    <font>
      <sz val="10"/>
      <color rgb="FF1D6F8D"/>
      <name val="Aptos Narrow"/>
      <family val="2"/>
    </font>
    <font>
      <b/>
      <sz val="11"/>
      <color rgb="FFDCEAF1"/>
      <name val="Aptos Narrow"/>
      <family val="2"/>
    </font>
    <font>
      <b/>
      <sz val="10"/>
      <name val="Aptos Narrow"/>
      <family val="2"/>
    </font>
    <font>
      <sz val="11"/>
      <color theme="0"/>
      <name val="Aptos Narrow"/>
      <family val="2"/>
    </font>
    <font>
      <b/>
      <sz val="11"/>
      <color theme="1"/>
      <name val="Aptos Narrow"/>
      <family val="2"/>
    </font>
    <font>
      <b/>
      <sz val="11"/>
      <color rgb="FF000000"/>
      <name val="Aptos Narrow"/>
      <family val="2"/>
    </font>
    <font>
      <b/>
      <sz val="11"/>
      <color rgb="FF000000"/>
      <name val="Calibri"/>
      <family val="2"/>
      <scheme val="minor"/>
    </font>
    <font>
      <b/>
      <sz val="11"/>
      <color rgb="FF000000"/>
      <name val="Calibri"/>
      <family val="2"/>
    </font>
    <font>
      <b/>
      <i/>
      <sz val="11"/>
      <name val="Aptos Narrow"/>
      <family val="2"/>
    </font>
  </fonts>
  <fills count="28">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DBDBDB"/>
        <bgColor indexed="64"/>
      </patternFill>
    </fill>
    <fill>
      <patternFill patternType="solid">
        <fgColor rgb="FFF2F2F2"/>
        <bgColor indexed="64"/>
      </patternFill>
    </fill>
    <fill>
      <patternFill patternType="solid">
        <fgColor rgb="FF007DA5"/>
        <bgColor indexed="64"/>
      </patternFill>
    </fill>
    <fill>
      <patternFill patternType="solid">
        <fgColor rgb="FFFFF7E1"/>
        <bgColor indexed="64"/>
      </patternFill>
    </fill>
    <fill>
      <patternFill patternType="solid">
        <fgColor theme="4" tint="0.79998168889431442"/>
        <bgColor indexed="64"/>
      </patternFill>
    </fill>
    <fill>
      <patternFill patternType="solid">
        <fgColor rgb="FFF7F7F7"/>
        <bgColor indexed="64"/>
      </patternFill>
    </fill>
    <fill>
      <patternFill patternType="solid">
        <fgColor rgb="FFEEF3F7"/>
        <bgColor indexed="64"/>
      </patternFill>
    </fill>
    <fill>
      <patternFill patternType="solid">
        <fgColor rgb="FFF8F9FA"/>
        <bgColor indexed="64"/>
      </patternFill>
    </fill>
    <fill>
      <patternFill patternType="solid">
        <fgColor rgb="FFF3F4F6"/>
        <bgColor indexed="64"/>
      </patternFill>
    </fill>
    <fill>
      <patternFill patternType="solid">
        <fgColor rgb="FF274C77"/>
        <bgColor indexed="64"/>
      </patternFill>
    </fill>
    <fill>
      <patternFill patternType="solid">
        <fgColor rgb="FF355C7D"/>
        <bgColor indexed="64"/>
      </patternFill>
    </fill>
    <fill>
      <patternFill patternType="solid">
        <fgColor rgb="FF1B3A57"/>
        <bgColor indexed="64"/>
      </patternFill>
    </fill>
    <fill>
      <patternFill patternType="solid">
        <fgColor rgb="FFFFFF00"/>
        <bgColor indexed="64"/>
      </patternFill>
    </fill>
    <fill>
      <patternFill patternType="solid">
        <fgColor rgb="FF44546A"/>
        <bgColor indexed="64"/>
      </patternFill>
    </fill>
    <fill>
      <patternFill patternType="solid">
        <fgColor rgb="FFD9EAF7"/>
        <bgColor indexed="64"/>
      </patternFill>
    </fill>
    <fill>
      <patternFill patternType="solid">
        <fgColor rgb="FFD9EAF7"/>
        <bgColor rgb="FF000000"/>
      </patternFill>
    </fill>
    <fill>
      <patternFill patternType="solid">
        <fgColor rgb="FF6D7F99"/>
        <bgColor indexed="64"/>
      </patternFill>
    </fill>
    <fill>
      <patternFill patternType="solid">
        <fgColor rgb="FFD8A15B"/>
        <bgColor indexed="64"/>
      </patternFill>
    </fill>
    <fill>
      <patternFill patternType="solid">
        <fgColor rgb="FFB7B0AA"/>
        <bgColor indexed="64"/>
      </patternFill>
    </fill>
    <fill>
      <patternFill patternType="solid">
        <fgColor rgb="FFE7EEF5"/>
        <bgColor rgb="FF000000"/>
      </patternFill>
    </fill>
    <fill>
      <patternFill patternType="solid">
        <fgColor theme="6" tint="0.39997558519241921"/>
        <bgColor indexed="64"/>
      </patternFill>
    </fill>
    <fill>
      <patternFill patternType="solid">
        <fgColor rgb="FFFFC000"/>
        <bgColor indexed="64"/>
      </patternFill>
    </fill>
    <fill>
      <patternFill patternType="solid">
        <fgColor rgb="FFAEAAAA"/>
        <bgColor indexed="64"/>
      </patternFill>
    </fill>
    <fill>
      <patternFill patternType="solid">
        <fgColor rgb="FFFFFEE6"/>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theme="0"/>
      </left>
      <right style="medium">
        <color theme="0"/>
      </right>
      <top style="medium">
        <color theme="0"/>
      </top>
      <bottom/>
      <diagonal/>
    </border>
    <border>
      <left style="thin">
        <color theme="0"/>
      </left>
      <right style="thin">
        <color theme="0"/>
      </right>
      <top style="hair">
        <color theme="0" tint="-0.14996795556505021"/>
      </top>
      <bottom style="hair">
        <color theme="0" tint="-0.1499679555650502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D6DEE6"/>
      </left>
      <right/>
      <top style="thin">
        <color rgb="FF355C7D"/>
      </top>
      <bottom/>
      <diagonal/>
    </border>
    <border>
      <left/>
      <right/>
      <top style="thin">
        <color rgb="FF355C7D"/>
      </top>
      <bottom/>
      <diagonal/>
    </border>
    <border>
      <left/>
      <right style="thin">
        <color rgb="FFD6DEE6"/>
      </right>
      <top style="thin">
        <color rgb="FF355C7D"/>
      </top>
      <bottom/>
      <diagonal/>
    </border>
    <border>
      <left style="thin">
        <color rgb="FFD6DEE6"/>
      </left>
      <right/>
      <top/>
      <bottom/>
      <diagonal/>
    </border>
    <border>
      <left/>
      <right style="thin">
        <color rgb="FFD6DEE6"/>
      </right>
      <top/>
      <bottom/>
      <diagonal/>
    </border>
    <border>
      <left/>
      <right/>
      <top/>
      <bottom style="thin">
        <color rgb="FFE5E7EB"/>
      </bottom>
      <diagonal/>
    </border>
    <border>
      <left/>
      <right/>
      <top style="thin">
        <color rgb="FFE5E7EB"/>
      </top>
      <bottom style="thin">
        <color rgb="FFE5E7EB"/>
      </bottom>
      <diagonal/>
    </border>
    <border>
      <left style="thin">
        <color rgb="FFE5E7EB"/>
      </left>
      <right/>
      <top/>
      <bottom/>
      <diagonal/>
    </border>
    <border>
      <left style="thin">
        <color rgb="FFE5E7EB"/>
      </left>
      <right/>
      <top style="thin">
        <color rgb="FFE5E7EB"/>
      </top>
      <bottom style="thin">
        <color rgb="FFE5E7EB"/>
      </bottom>
      <diagonal/>
    </border>
    <border>
      <left/>
      <right/>
      <top style="thin">
        <color theme="0"/>
      </top>
      <bottom/>
      <diagonal/>
    </border>
  </borders>
  <cellStyleXfs count="6">
    <xf numFmtId="0" fontId="0" fillId="0" borderId="0"/>
    <xf numFmtId="165" fontId="3" fillId="0" borderId="0" applyFont="0" applyFill="0" applyBorder="0" applyAlignment="0" applyProtection="0"/>
    <xf numFmtId="0" fontId="3" fillId="0" borderId="0"/>
    <xf numFmtId="9" fontId="8" fillId="0" borderId="0" applyFont="0" applyFill="0" applyBorder="0" applyAlignment="0" applyProtection="0"/>
    <xf numFmtId="0" fontId="2" fillId="0" borderId="0"/>
    <xf numFmtId="9" fontId="2" fillId="0" borderId="0" applyFont="0" applyFill="0" applyBorder="0" applyAlignment="0" applyProtection="0"/>
  </cellStyleXfs>
  <cellXfs count="201">
    <xf numFmtId="0" fontId="0" fillId="0" borderId="0" xfId="0"/>
    <xf numFmtId="0" fontId="0" fillId="3" borderId="0" xfId="0" applyFill="1"/>
    <xf numFmtId="0" fontId="3" fillId="3" borderId="0" xfId="0" applyFont="1" applyFill="1"/>
    <xf numFmtId="0" fontId="3" fillId="5" borderId="2" xfId="0" applyFont="1" applyFill="1" applyBorder="1" applyAlignment="1">
      <alignment wrapText="1"/>
    </xf>
    <xf numFmtId="0" fontId="0" fillId="3" borderId="0" xfId="0" applyFill="1" applyAlignment="1">
      <alignment wrapText="1"/>
    </xf>
    <xf numFmtId="0" fontId="7" fillId="7" borderId="3" xfId="0" applyFont="1" applyFill="1" applyBorder="1"/>
    <xf numFmtId="0" fontId="5" fillId="6" borderId="0" xfId="0" applyFont="1" applyFill="1" applyAlignment="1">
      <alignment vertical="center"/>
    </xf>
    <xf numFmtId="0" fontId="5" fillId="6" borderId="0" xfId="0" applyFont="1" applyFill="1" applyAlignment="1">
      <alignment vertical="center" wrapText="1"/>
    </xf>
    <xf numFmtId="0" fontId="5" fillId="3" borderId="0" xfId="0" applyFont="1" applyFill="1" applyAlignment="1">
      <alignment vertical="center"/>
    </xf>
    <xf numFmtId="0" fontId="0" fillId="3" borderId="3" xfId="0" applyFill="1" applyBorder="1"/>
    <xf numFmtId="0" fontId="0" fillId="3" borderId="3" xfId="0" applyFill="1" applyBorder="1" applyAlignment="1">
      <alignment wrapText="1"/>
    </xf>
    <xf numFmtId="0" fontId="3" fillId="3" borderId="0" xfId="0" applyFont="1" applyFill="1" applyAlignment="1">
      <alignment wrapText="1"/>
    </xf>
    <xf numFmtId="0" fontId="3" fillId="3" borderId="3" xfId="0" applyFont="1" applyFill="1" applyBorder="1" applyAlignment="1">
      <alignment wrapText="1"/>
    </xf>
    <xf numFmtId="0" fontId="7" fillId="7" borderId="3" xfId="0" applyFont="1" applyFill="1" applyBorder="1" applyAlignment="1">
      <alignment wrapText="1"/>
    </xf>
    <xf numFmtId="0" fontId="3" fillId="3" borderId="3" xfId="0" applyFont="1" applyFill="1" applyBorder="1"/>
    <xf numFmtId="0" fontId="12" fillId="3" borderId="0" xfId="0" applyFont="1" applyFill="1"/>
    <xf numFmtId="0" fontId="12" fillId="3" borderId="0" xfId="0" applyFont="1" applyFill="1" applyAlignment="1">
      <alignment horizontal="center"/>
    </xf>
    <xf numFmtId="0" fontId="4" fillId="0" borderId="0" xfId="0" applyFont="1" applyAlignment="1">
      <alignment horizontal="center" vertical="center" wrapText="1"/>
    </xf>
    <xf numFmtId="0" fontId="3" fillId="0" borderId="0" xfId="0" applyFont="1" applyAlignment="1">
      <alignment vertical="center" wrapText="1"/>
    </xf>
    <xf numFmtId="0" fontId="15" fillId="13" borderId="0" xfId="0" applyFont="1" applyFill="1" applyAlignment="1">
      <alignment vertical="center"/>
    </xf>
    <xf numFmtId="0" fontId="16" fillId="13" borderId="0" xfId="0" applyFont="1" applyFill="1" applyAlignment="1">
      <alignment vertical="center"/>
    </xf>
    <xf numFmtId="165" fontId="17" fillId="13" borderId="0" xfId="0" applyNumberFormat="1" applyFont="1" applyFill="1"/>
    <xf numFmtId="0" fontId="18" fillId="13" borderId="0" xfId="0" applyFont="1" applyFill="1" applyAlignment="1">
      <alignment vertical="center"/>
    </xf>
    <xf numFmtId="0" fontId="20" fillId="10" borderId="7" xfId="0" applyFont="1" applyFill="1" applyBorder="1"/>
    <xf numFmtId="0" fontId="21" fillId="14" borderId="0" xfId="0" applyFont="1" applyFill="1"/>
    <xf numFmtId="0" fontId="14" fillId="14" borderId="0" xfId="0" applyFont="1" applyFill="1" applyAlignment="1">
      <alignment vertical="center"/>
    </xf>
    <xf numFmtId="0" fontId="22" fillId="15" borderId="0" xfId="0" applyFont="1" applyFill="1"/>
    <xf numFmtId="0" fontId="22" fillId="3" borderId="0" xfId="0" applyFont="1" applyFill="1"/>
    <xf numFmtId="0" fontId="22" fillId="15" borderId="14" xfId="0" applyFont="1" applyFill="1" applyBorder="1"/>
    <xf numFmtId="0" fontId="23" fillId="11" borderId="15" xfId="0" applyFont="1" applyFill="1" applyBorder="1" applyAlignment="1">
      <alignment vertical="center" wrapText="1"/>
    </xf>
    <xf numFmtId="0" fontId="12" fillId="10" borderId="8" xfId="0" applyFont="1" applyFill="1" applyBorder="1"/>
    <xf numFmtId="0" fontId="12" fillId="10" borderId="9" xfId="0" applyFont="1" applyFill="1" applyBorder="1"/>
    <xf numFmtId="0" fontId="12" fillId="10" borderId="0" xfId="0" applyFont="1" applyFill="1"/>
    <xf numFmtId="0" fontId="12" fillId="10" borderId="11" xfId="0" applyFont="1" applyFill="1" applyBorder="1"/>
    <xf numFmtId="0" fontId="26" fillId="11" borderId="12" xfId="0" applyFont="1" applyFill="1" applyBorder="1"/>
    <xf numFmtId="0" fontId="12" fillId="11" borderId="12" xfId="0" applyFont="1" applyFill="1" applyBorder="1"/>
    <xf numFmtId="0" fontId="12" fillId="3" borderId="0" xfId="0" applyFont="1" applyFill="1" applyAlignment="1">
      <alignment horizontal="left"/>
    </xf>
    <xf numFmtId="0" fontId="12" fillId="3" borderId="13" xfId="0" applyFont="1" applyFill="1" applyBorder="1"/>
    <xf numFmtId="165" fontId="22" fillId="15" borderId="0" xfId="1" applyFont="1" applyFill="1"/>
    <xf numFmtId="165" fontId="12" fillId="3" borderId="13" xfId="1" applyFont="1" applyFill="1" applyBorder="1"/>
    <xf numFmtId="164" fontId="12" fillId="3" borderId="13" xfId="0" applyNumberFormat="1" applyFont="1" applyFill="1" applyBorder="1"/>
    <xf numFmtId="9" fontId="12" fillId="3" borderId="13" xfId="3" applyFont="1" applyFill="1" applyBorder="1" applyAlignment="1">
      <alignment horizontal="left"/>
    </xf>
    <xf numFmtId="164" fontId="22" fillId="15" borderId="0" xfId="0" applyNumberFormat="1" applyFont="1" applyFill="1"/>
    <xf numFmtId="9" fontId="22" fillId="15" borderId="0" xfId="3" applyFont="1" applyFill="1"/>
    <xf numFmtId="9" fontId="22" fillId="15" borderId="0" xfId="3" applyFont="1" applyFill="1" applyAlignment="1">
      <alignment horizontal="left"/>
    </xf>
    <xf numFmtId="169" fontId="28" fillId="10" borderId="0" xfId="1" applyNumberFormat="1" applyFont="1" applyFill="1" applyBorder="1" applyAlignment="1">
      <alignment horizontal="right"/>
    </xf>
    <xf numFmtId="169" fontId="27" fillId="3" borderId="0" xfId="1" applyNumberFormat="1" applyFont="1" applyFill="1" applyAlignment="1">
      <alignment horizontal="right"/>
    </xf>
    <xf numFmtId="0" fontId="14" fillId="14" borderId="0" xfId="0" applyFont="1" applyFill="1"/>
    <xf numFmtId="0" fontId="14" fillId="14" borderId="0" xfId="0" applyFont="1" applyFill="1" applyAlignment="1">
      <alignment horizontal="center"/>
    </xf>
    <xf numFmtId="0" fontId="19" fillId="3" borderId="0" xfId="0" applyFont="1" applyFill="1" applyAlignment="1">
      <alignment horizontal="center"/>
    </xf>
    <xf numFmtId="9" fontId="28" fillId="10" borderId="0" xfId="3" applyFont="1" applyFill="1" applyBorder="1" applyAlignment="1">
      <alignment horizontal="center"/>
    </xf>
    <xf numFmtId="0" fontId="13" fillId="11" borderId="12" xfId="0" applyFont="1" applyFill="1" applyBorder="1"/>
    <xf numFmtId="0" fontId="23" fillId="3" borderId="15" xfId="0" applyFont="1" applyFill="1" applyBorder="1" applyAlignment="1">
      <alignment vertical="center" wrapText="1"/>
    </xf>
    <xf numFmtId="9" fontId="12" fillId="3" borderId="13" xfId="3" applyFont="1" applyFill="1" applyBorder="1" applyAlignment="1">
      <alignment horizontal="center"/>
    </xf>
    <xf numFmtId="169" fontId="28" fillId="10" borderId="0" xfId="1" applyNumberFormat="1" applyFont="1" applyFill="1" applyBorder="1" applyAlignment="1">
      <alignment horizontal="left"/>
    </xf>
    <xf numFmtId="0" fontId="29" fillId="11" borderId="12" xfId="0" applyFont="1" applyFill="1" applyBorder="1"/>
    <xf numFmtId="169" fontId="29" fillId="11" borderId="12" xfId="0" applyNumberFormat="1" applyFont="1" applyFill="1" applyBorder="1"/>
    <xf numFmtId="9" fontId="29" fillId="11" borderId="12" xfId="3" applyFont="1" applyFill="1" applyBorder="1" applyAlignment="1">
      <alignment horizontal="center"/>
    </xf>
    <xf numFmtId="164" fontId="12" fillId="3" borderId="0" xfId="0" applyNumberFormat="1" applyFont="1" applyFill="1"/>
    <xf numFmtId="0" fontId="3" fillId="0" borderId="0" xfId="0" applyFont="1"/>
    <xf numFmtId="0" fontId="4" fillId="8" borderId="3" xfId="0" applyFont="1" applyFill="1" applyBorder="1"/>
    <xf numFmtId="0" fontId="43" fillId="8" borderId="3" xfId="0" applyFont="1" applyFill="1" applyBorder="1"/>
    <xf numFmtId="0" fontId="4" fillId="8" borderId="3" xfId="0" applyFont="1" applyFill="1" applyBorder="1" applyAlignment="1">
      <alignment wrapText="1"/>
    </xf>
    <xf numFmtId="0" fontId="4" fillId="8" borderId="0" xfId="0" applyFont="1" applyFill="1" applyAlignment="1">
      <alignment wrapText="1"/>
    </xf>
    <xf numFmtId="0" fontId="4" fillId="8" borderId="0" xfId="0" applyFont="1" applyFill="1"/>
    <xf numFmtId="0" fontId="4" fillId="3" borderId="0" xfId="0" applyFont="1" applyFill="1"/>
    <xf numFmtId="0" fontId="4" fillId="24" borderId="3" xfId="0" applyFont="1" applyFill="1" applyBorder="1"/>
    <xf numFmtId="0" fontId="43" fillId="24" borderId="3" xfId="0" applyFont="1" applyFill="1" applyBorder="1"/>
    <xf numFmtId="0" fontId="4" fillId="24" borderId="3" xfId="0" applyFont="1" applyFill="1" applyBorder="1" applyAlignment="1">
      <alignment wrapText="1"/>
    </xf>
    <xf numFmtId="0" fontId="43" fillId="24" borderId="3" xfId="0" applyFont="1" applyFill="1" applyBorder="1" applyAlignment="1">
      <alignment wrapText="1"/>
    </xf>
    <xf numFmtId="0" fontId="4" fillId="24" borderId="0" xfId="0" applyFont="1" applyFill="1" applyAlignment="1">
      <alignment wrapText="1"/>
    </xf>
    <xf numFmtId="0" fontId="4" fillId="25" borderId="3" xfId="0" applyFont="1" applyFill="1" applyBorder="1"/>
    <xf numFmtId="0" fontId="43" fillId="25" borderId="3" xfId="0" applyFont="1" applyFill="1" applyBorder="1"/>
    <xf numFmtId="0" fontId="4" fillId="25" borderId="3" xfId="0" applyFont="1" applyFill="1" applyBorder="1" applyAlignment="1">
      <alignment wrapText="1"/>
    </xf>
    <xf numFmtId="0" fontId="4" fillId="25" borderId="0" xfId="0" applyFont="1" applyFill="1" applyAlignment="1">
      <alignment wrapText="1"/>
    </xf>
    <xf numFmtId="0" fontId="4" fillId="25" borderId="0" xfId="0" applyFont="1" applyFill="1"/>
    <xf numFmtId="0" fontId="4" fillId="26" borderId="3" xfId="0" applyFont="1" applyFill="1" applyBorder="1"/>
    <xf numFmtId="0" fontId="43" fillId="26" borderId="3" xfId="0" applyFont="1" applyFill="1" applyBorder="1"/>
    <xf numFmtId="0" fontId="4" fillId="26" borderId="3" xfId="0" applyFont="1" applyFill="1" applyBorder="1" applyAlignment="1">
      <alignment wrapText="1"/>
    </xf>
    <xf numFmtId="0" fontId="43" fillId="26" borderId="3" xfId="0" applyFont="1" applyFill="1" applyBorder="1" applyAlignment="1">
      <alignment wrapText="1"/>
    </xf>
    <xf numFmtId="0" fontId="4" fillId="26" borderId="0" xfId="0" applyFont="1" applyFill="1" applyAlignment="1">
      <alignment wrapText="1"/>
    </xf>
    <xf numFmtId="0" fontId="4" fillId="26" borderId="0" xfId="0" applyFont="1" applyFill="1"/>
    <xf numFmtId="0" fontId="2" fillId="0" borderId="0" xfId="4" applyProtection="1">
      <protection locked="0"/>
    </xf>
    <xf numFmtId="0" fontId="44" fillId="0" borderId="0" xfId="0" applyFont="1" applyProtection="1">
      <protection locked="0"/>
    </xf>
    <xf numFmtId="167" fontId="33" fillId="27" borderId="1" xfId="1" applyNumberFormat="1" applyFont="1" applyFill="1" applyBorder="1" applyAlignment="1" applyProtection="1">
      <alignment horizontal="left"/>
      <protection locked="0"/>
    </xf>
    <xf numFmtId="167" fontId="33" fillId="11" borderId="1" xfId="1" applyNumberFormat="1" applyFont="1" applyFill="1" applyBorder="1" applyProtection="1">
      <protection locked="0"/>
    </xf>
    <xf numFmtId="0" fontId="33" fillId="27" borderId="1" xfId="1" applyNumberFormat="1" applyFont="1" applyFill="1" applyBorder="1" applyProtection="1">
      <protection locked="0"/>
    </xf>
    <xf numFmtId="14" fontId="33" fillId="27" borderId="1" xfId="1" applyNumberFormat="1" applyFont="1" applyFill="1" applyBorder="1" applyProtection="1">
      <protection locked="0"/>
    </xf>
    <xf numFmtId="0" fontId="10" fillId="0" borderId="0" xfId="4" applyFont="1" applyAlignment="1" applyProtection="1">
      <alignment horizontal="center"/>
      <protection locked="0"/>
    </xf>
    <xf numFmtId="0" fontId="10" fillId="0" borderId="0" xfId="4" applyFont="1" applyProtection="1">
      <protection locked="0"/>
    </xf>
    <xf numFmtId="0" fontId="9" fillId="0" borderId="0" xfId="4" applyFont="1" applyAlignment="1" applyProtection="1">
      <alignment horizontal="center"/>
      <protection locked="0"/>
    </xf>
    <xf numFmtId="4" fontId="9" fillId="0" borderId="0" xfId="4" applyNumberFormat="1" applyFont="1" applyProtection="1">
      <protection locked="0"/>
    </xf>
    <xf numFmtId="168" fontId="9" fillId="0" borderId="0" xfId="5" applyNumberFormat="1" applyFont="1" applyBorder="1" applyProtection="1">
      <protection locked="0"/>
    </xf>
    <xf numFmtId="167" fontId="33" fillId="27" borderId="5" xfId="1" applyNumberFormat="1" applyFont="1" applyFill="1" applyBorder="1" applyAlignment="1" applyProtection="1">
      <alignment horizontal="left"/>
      <protection locked="0"/>
    </xf>
    <xf numFmtId="167" fontId="33" fillId="27" borderId="6" xfId="1" applyNumberFormat="1" applyFont="1" applyFill="1" applyBorder="1" applyAlignment="1" applyProtection="1">
      <alignment horizontal="left"/>
      <protection locked="0"/>
    </xf>
    <xf numFmtId="167" fontId="33" fillId="27" borderId="4" xfId="1" applyNumberFormat="1" applyFont="1" applyFill="1" applyBorder="1" applyAlignment="1" applyProtection="1">
      <alignment horizontal="left"/>
      <protection locked="0"/>
    </xf>
    <xf numFmtId="0" fontId="11" fillId="0" borderId="0" xfId="4" applyFont="1" applyProtection="1">
      <protection locked="0"/>
    </xf>
    <xf numFmtId="0" fontId="2" fillId="0" borderId="0" xfId="4"/>
    <xf numFmtId="167" fontId="33" fillId="11" borderId="1" xfId="1" applyNumberFormat="1" applyFont="1" applyFill="1" applyBorder="1" applyProtection="1"/>
    <xf numFmtId="0" fontId="33" fillId="11" borderId="1" xfId="1" applyNumberFormat="1" applyFont="1" applyFill="1" applyBorder="1" applyAlignment="1" applyProtection="1">
      <alignment horizontal="center"/>
    </xf>
    <xf numFmtId="0" fontId="5" fillId="14" borderId="1" xfId="4" applyFont="1" applyFill="1" applyBorder="1" applyAlignment="1">
      <alignment horizontal="left"/>
    </xf>
    <xf numFmtId="0" fontId="25" fillId="14" borderId="1" xfId="4" applyFont="1" applyFill="1" applyBorder="1"/>
    <xf numFmtId="0" fontId="24" fillId="14" borderId="1" xfId="4" applyFont="1" applyFill="1" applyBorder="1"/>
    <xf numFmtId="0" fontId="1" fillId="18" borderId="1" xfId="4" applyFont="1" applyFill="1" applyBorder="1" applyAlignment="1">
      <alignment vertical="center"/>
    </xf>
    <xf numFmtId="167" fontId="45" fillId="27" borderId="1" xfId="1" applyNumberFormat="1" applyFont="1" applyFill="1" applyBorder="1" applyAlignment="1" applyProtection="1">
      <alignment horizontal="left"/>
      <protection locked="0"/>
    </xf>
    <xf numFmtId="167" fontId="45" fillId="11" borderId="1" xfId="1" applyNumberFormat="1" applyFont="1" applyFill="1" applyBorder="1" applyProtection="1">
      <protection locked="0"/>
    </xf>
    <xf numFmtId="0" fontId="32" fillId="2" borderId="0" xfId="0" applyFont="1" applyFill="1" applyProtection="1">
      <protection locked="0"/>
    </xf>
    <xf numFmtId="0" fontId="35" fillId="0" borderId="0" xfId="2" applyFont="1" applyProtection="1">
      <protection locked="0"/>
    </xf>
    <xf numFmtId="0" fontId="32" fillId="17" borderId="0" xfId="0" applyFont="1" applyFill="1" applyProtection="1">
      <protection locked="0"/>
    </xf>
    <xf numFmtId="0" fontId="32" fillId="17" borderId="0" xfId="0" applyFont="1" applyFill="1" applyAlignment="1" applyProtection="1">
      <alignment horizontal="center"/>
      <protection locked="0"/>
    </xf>
    <xf numFmtId="9" fontId="32" fillId="17" borderId="0" xfId="3" applyFont="1" applyFill="1" applyBorder="1" applyAlignment="1" applyProtection="1">
      <alignment horizontal="center"/>
      <protection locked="0"/>
    </xf>
    <xf numFmtId="165" fontId="30" fillId="17" borderId="0" xfId="0" applyNumberFormat="1" applyFont="1" applyFill="1" applyProtection="1">
      <protection locked="0"/>
    </xf>
    <xf numFmtId="165" fontId="32" fillId="3" borderId="0" xfId="0" applyNumberFormat="1" applyFont="1" applyFill="1" applyProtection="1">
      <protection locked="0"/>
    </xf>
    <xf numFmtId="0" fontId="32" fillId="3" borderId="0" xfId="0" applyFont="1" applyFill="1" applyProtection="1">
      <protection locked="0"/>
    </xf>
    <xf numFmtId="0" fontId="34" fillId="3" borderId="0" xfId="0" applyFont="1" applyFill="1" applyProtection="1">
      <protection locked="0"/>
    </xf>
    <xf numFmtId="0" fontId="32" fillId="3" borderId="0" xfId="0" applyFont="1" applyFill="1" applyAlignment="1" applyProtection="1">
      <alignment horizontal="center"/>
      <protection locked="0"/>
    </xf>
    <xf numFmtId="0" fontId="37" fillId="3" borderId="0" xfId="0" applyFont="1" applyFill="1" applyProtection="1">
      <protection locked="0"/>
    </xf>
    <xf numFmtId="0" fontId="38" fillId="17" borderId="0" xfId="0" applyFont="1" applyFill="1" applyProtection="1">
      <protection locked="0"/>
    </xf>
    <xf numFmtId="0" fontId="30" fillId="17" borderId="0" xfId="0" applyFont="1" applyFill="1" applyProtection="1">
      <protection locked="0"/>
    </xf>
    <xf numFmtId="0" fontId="30" fillId="17" borderId="0" xfId="0" applyFont="1" applyFill="1" applyAlignment="1" applyProtection="1">
      <alignment horizontal="center"/>
      <protection locked="0"/>
    </xf>
    <xf numFmtId="9" fontId="30" fillId="17" borderId="0" xfId="3" applyFont="1" applyFill="1" applyBorder="1" applyAlignment="1" applyProtection="1">
      <alignment horizontal="center"/>
      <protection locked="0"/>
    </xf>
    <xf numFmtId="9" fontId="32" fillId="3" borderId="0" xfId="3" applyFont="1" applyFill="1" applyBorder="1" applyAlignment="1" applyProtection="1">
      <alignment horizontal="center"/>
      <protection locked="0"/>
    </xf>
    <xf numFmtId="167" fontId="32" fillId="3" borderId="0" xfId="0" applyNumberFormat="1" applyFont="1" applyFill="1" applyProtection="1">
      <protection locked="0"/>
    </xf>
    <xf numFmtId="0" fontId="39" fillId="4" borderId="0" xfId="0" applyFont="1" applyFill="1" applyAlignment="1" applyProtection="1">
      <alignment horizontal="center" vertical="center" wrapText="1"/>
      <protection locked="0"/>
    </xf>
    <xf numFmtId="0" fontId="39" fillId="4" borderId="0" xfId="0" applyFont="1" applyFill="1" applyAlignment="1" applyProtection="1">
      <alignment vertical="center" wrapText="1"/>
      <protection locked="0"/>
    </xf>
    <xf numFmtId="9" fontId="39" fillId="4" borderId="0" xfId="3" applyFont="1" applyFill="1" applyAlignment="1" applyProtection="1">
      <alignment vertical="center" wrapText="1"/>
      <protection locked="0"/>
    </xf>
    <xf numFmtId="167" fontId="39" fillId="4" borderId="0" xfId="0" applyNumberFormat="1" applyFont="1" applyFill="1" applyAlignment="1" applyProtection="1">
      <alignment horizontal="center" vertical="center" wrapText="1"/>
      <protection locked="0"/>
    </xf>
    <xf numFmtId="165" fontId="39" fillId="4" borderId="0" xfId="0" applyNumberFormat="1" applyFont="1" applyFill="1" applyAlignment="1" applyProtection="1">
      <alignment horizontal="center" vertical="center" wrapText="1"/>
      <protection locked="0"/>
    </xf>
    <xf numFmtId="165" fontId="32" fillId="4" borderId="0" xfId="0" applyNumberFormat="1" applyFont="1" applyFill="1" applyAlignment="1" applyProtection="1">
      <alignment horizontal="center" vertical="center" wrapText="1"/>
      <protection locked="0"/>
    </xf>
    <xf numFmtId="165" fontId="32" fillId="4" borderId="0" xfId="0" applyNumberFormat="1" applyFont="1" applyFill="1" applyAlignment="1" applyProtection="1">
      <alignment vertical="center" wrapText="1"/>
      <protection locked="0"/>
    </xf>
    <xf numFmtId="0" fontId="40" fillId="2" borderId="0" xfId="0" applyFont="1" applyFill="1" applyProtection="1">
      <protection locked="0"/>
    </xf>
    <xf numFmtId="0" fontId="40" fillId="3" borderId="0" xfId="0" applyFont="1" applyFill="1" applyProtection="1">
      <protection locked="0"/>
    </xf>
    <xf numFmtId="165" fontId="30" fillId="17" borderId="0" xfId="1" applyFont="1" applyFill="1" applyBorder="1" applyAlignment="1" applyProtection="1">
      <alignment horizontal="left" vertical="center"/>
      <protection locked="0"/>
    </xf>
    <xf numFmtId="165" fontId="30" fillId="17" borderId="0" xfId="1" applyFont="1" applyFill="1" applyBorder="1" applyAlignment="1" applyProtection="1">
      <alignment horizontal="center" vertical="center"/>
      <protection locked="0"/>
    </xf>
    <xf numFmtId="0" fontId="30" fillId="17" borderId="0" xfId="0" applyFont="1" applyFill="1" applyAlignment="1" applyProtection="1">
      <alignment horizontal="center" vertical="center" wrapText="1"/>
      <protection locked="0"/>
    </xf>
    <xf numFmtId="0" fontId="30" fillId="17" borderId="0" xfId="0" applyFont="1" applyFill="1" applyAlignment="1" applyProtection="1">
      <alignment vertical="center" wrapText="1"/>
      <protection locked="0"/>
    </xf>
    <xf numFmtId="9" fontId="30" fillId="17" borderId="0" xfId="3" applyFont="1" applyFill="1" applyBorder="1" applyAlignment="1" applyProtection="1">
      <alignment horizontal="center" vertical="center" wrapText="1"/>
      <protection locked="0"/>
    </xf>
    <xf numFmtId="167" fontId="30" fillId="17" borderId="0" xfId="1" applyNumberFormat="1" applyFont="1" applyFill="1" applyBorder="1" applyAlignment="1" applyProtection="1">
      <alignment horizontal="center" vertical="center"/>
      <protection locked="0"/>
    </xf>
    <xf numFmtId="165" fontId="40" fillId="3" borderId="0" xfId="0" applyNumberFormat="1" applyFont="1" applyFill="1" applyProtection="1">
      <protection locked="0"/>
    </xf>
    <xf numFmtId="165" fontId="30" fillId="21" borderId="0" xfId="1" applyFont="1" applyFill="1" applyBorder="1" applyAlignment="1" applyProtection="1">
      <alignment horizontal="center" vertical="center"/>
      <protection locked="0"/>
    </xf>
    <xf numFmtId="0" fontId="30" fillId="2" borderId="0" xfId="0" applyFont="1" applyFill="1" applyProtection="1">
      <protection locked="0"/>
    </xf>
    <xf numFmtId="0" fontId="30" fillId="3" borderId="0" xfId="0" applyFont="1" applyFill="1" applyProtection="1">
      <protection locked="0"/>
    </xf>
    <xf numFmtId="0" fontId="31" fillId="20" borderId="0" xfId="0" applyFont="1" applyFill="1" applyProtection="1">
      <protection locked="0"/>
    </xf>
    <xf numFmtId="0" fontId="31" fillId="20" borderId="0" xfId="0" applyFont="1" applyFill="1" applyAlignment="1" applyProtection="1">
      <alignment horizontal="left"/>
      <protection locked="0"/>
    </xf>
    <xf numFmtId="0" fontId="31" fillId="20" borderId="0" xfId="0" applyFont="1" applyFill="1" applyAlignment="1" applyProtection="1">
      <alignment vertical="center" wrapText="1"/>
      <protection locked="0"/>
    </xf>
    <xf numFmtId="0" fontId="31" fillId="20" borderId="0" xfId="0" applyFont="1" applyFill="1" applyAlignment="1" applyProtection="1">
      <alignment horizontal="center"/>
      <protection locked="0"/>
    </xf>
    <xf numFmtId="9" fontId="31" fillId="20" borderId="0" xfId="3" applyFont="1" applyFill="1" applyBorder="1" applyAlignment="1" applyProtection="1">
      <alignment horizontal="center"/>
      <protection locked="0"/>
    </xf>
    <xf numFmtId="167" fontId="31" fillId="20" borderId="0" xfId="1" applyNumberFormat="1" applyFont="1" applyFill="1" applyBorder="1" applyAlignment="1" applyProtection="1">
      <alignment horizontal="center" vertical="center"/>
      <protection locked="0"/>
    </xf>
    <xf numFmtId="165" fontId="31" fillId="20" borderId="0" xfId="1" applyFont="1" applyFill="1" applyBorder="1" applyAlignment="1" applyProtection="1">
      <alignment horizontal="center" vertical="center"/>
      <protection locked="0"/>
    </xf>
    <xf numFmtId="165" fontId="30" fillId="3" borderId="0" xfId="0" applyNumberFormat="1" applyFont="1" applyFill="1" applyProtection="1">
      <protection locked="0"/>
    </xf>
    <xf numFmtId="167" fontId="31" fillId="22" borderId="0" xfId="1" applyNumberFormat="1" applyFont="1" applyFill="1" applyBorder="1" applyAlignment="1" applyProtection="1">
      <alignment horizontal="center" vertical="center"/>
      <protection locked="0"/>
    </xf>
    <xf numFmtId="0" fontId="41" fillId="3" borderId="0" xfId="0" applyFont="1" applyFill="1" applyProtection="1">
      <protection locked="0"/>
    </xf>
    <xf numFmtId="0" fontId="41" fillId="18" borderId="0" xfId="0" applyFont="1" applyFill="1" applyAlignment="1" applyProtection="1">
      <alignment wrapText="1"/>
      <protection locked="0"/>
    </xf>
    <xf numFmtId="49" fontId="41" fillId="18" borderId="0" xfId="0" applyNumberFormat="1" applyFont="1" applyFill="1" applyAlignment="1" applyProtection="1">
      <alignment wrapText="1"/>
      <protection locked="0"/>
    </xf>
    <xf numFmtId="0" fontId="41" fillId="18" borderId="0" xfId="0" applyFont="1" applyFill="1" applyAlignment="1" applyProtection="1">
      <alignment horizontal="left" wrapText="1" indent="1"/>
      <protection locked="0"/>
    </xf>
    <xf numFmtId="0" fontId="41" fillId="18" borderId="0" xfId="0" applyFont="1" applyFill="1" applyProtection="1">
      <protection locked="0"/>
    </xf>
    <xf numFmtId="0" fontId="41" fillId="18" borderId="0" xfId="0" applyFont="1" applyFill="1" applyAlignment="1" applyProtection="1">
      <alignment horizontal="center"/>
      <protection locked="0"/>
    </xf>
    <xf numFmtId="4" fontId="41" fillId="18" borderId="0" xfId="0" applyNumberFormat="1" applyFont="1" applyFill="1" applyProtection="1">
      <protection locked="0"/>
    </xf>
    <xf numFmtId="9" fontId="41" fillId="18" borderId="0" xfId="3" applyFont="1" applyFill="1" applyBorder="1" applyAlignment="1" applyProtection="1">
      <alignment horizontal="center"/>
      <protection locked="0"/>
    </xf>
    <xf numFmtId="165" fontId="42" fillId="19" borderId="0" xfId="1" applyFont="1" applyFill="1" applyBorder="1" applyProtection="1">
      <protection locked="0"/>
    </xf>
    <xf numFmtId="165" fontId="41" fillId="18" borderId="0" xfId="1" applyFont="1" applyFill="1" applyBorder="1" applyProtection="1">
      <protection locked="0"/>
    </xf>
    <xf numFmtId="165" fontId="41" fillId="3" borderId="0" xfId="0" applyNumberFormat="1" applyFont="1" applyFill="1" applyProtection="1">
      <protection locked="0"/>
    </xf>
    <xf numFmtId="165" fontId="42" fillId="23" borderId="0" xfId="1" applyFont="1" applyFill="1" applyBorder="1" applyProtection="1">
      <protection locked="0"/>
    </xf>
    <xf numFmtId="166" fontId="41" fillId="3" borderId="0" xfId="0" applyNumberFormat="1" applyFont="1" applyFill="1" applyProtection="1">
      <protection locked="0"/>
    </xf>
    <xf numFmtId="0" fontId="33" fillId="0" borderId="0" xfId="0" applyFont="1" applyAlignment="1" applyProtection="1">
      <alignment wrapText="1"/>
      <protection locked="0"/>
    </xf>
    <xf numFmtId="49" fontId="33" fillId="0" borderId="0" xfId="0" applyNumberFormat="1" applyFont="1" applyAlignment="1" applyProtection="1">
      <alignment wrapText="1"/>
      <protection locked="0"/>
    </xf>
    <xf numFmtId="0" fontId="33" fillId="0" borderId="0" xfId="0" applyFont="1" applyAlignment="1" applyProtection="1">
      <alignment horizontal="left" wrapText="1" indent="2"/>
      <protection locked="0"/>
    </xf>
    <xf numFmtId="165" fontId="33" fillId="12" borderId="0" xfId="1" applyFont="1" applyFill="1" applyBorder="1" applyProtection="1">
      <protection locked="0"/>
    </xf>
    <xf numFmtId="0" fontId="33" fillId="0" borderId="0" xfId="0" applyFont="1" applyProtection="1">
      <protection locked="0"/>
    </xf>
    <xf numFmtId="0" fontId="33" fillId="0" borderId="0" xfId="0" applyFont="1" applyAlignment="1" applyProtection="1">
      <alignment horizontal="center"/>
      <protection locked="0"/>
    </xf>
    <xf numFmtId="3" fontId="33" fillId="0" borderId="0" xfId="0" applyNumberFormat="1" applyFont="1" applyProtection="1">
      <protection locked="0"/>
    </xf>
    <xf numFmtId="9" fontId="33" fillId="0" borderId="0" xfId="3" applyFont="1" applyFill="1" applyBorder="1" applyAlignment="1" applyProtection="1">
      <alignment horizontal="center"/>
      <protection locked="0"/>
    </xf>
    <xf numFmtId="167" fontId="33" fillId="11" borderId="0" xfId="1" applyNumberFormat="1" applyFont="1" applyFill="1" applyBorder="1" applyProtection="1">
      <protection locked="0"/>
    </xf>
    <xf numFmtId="165" fontId="33" fillId="0" borderId="0" xfId="1" applyFont="1" applyFill="1" applyBorder="1" applyProtection="1">
      <protection locked="0"/>
    </xf>
    <xf numFmtId="165" fontId="32" fillId="0" borderId="0" xfId="1" applyFont="1" applyFill="1" applyBorder="1" applyProtection="1">
      <protection locked="0"/>
    </xf>
    <xf numFmtId="165" fontId="32" fillId="9" borderId="0" xfId="1" applyFont="1" applyFill="1" applyBorder="1" applyProtection="1">
      <protection locked="0"/>
    </xf>
    <xf numFmtId="166" fontId="34" fillId="3" borderId="0" xfId="0" applyNumberFormat="1" applyFont="1" applyFill="1" applyProtection="1">
      <protection locked="0"/>
    </xf>
    <xf numFmtId="165" fontId="33" fillId="3" borderId="0" xfId="0" applyNumberFormat="1" applyFont="1" applyFill="1" applyProtection="1">
      <protection locked="0"/>
    </xf>
    <xf numFmtId="165" fontId="33" fillId="9" borderId="0" xfId="1" applyFont="1" applyFill="1" applyBorder="1" applyProtection="1">
      <protection locked="0"/>
    </xf>
    <xf numFmtId="0" fontId="40" fillId="2" borderId="0" xfId="0" applyFont="1" applyFill="1" applyAlignment="1" applyProtection="1">
      <alignment vertical="center"/>
      <protection locked="0"/>
    </xf>
    <xf numFmtId="166" fontId="40" fillId="3" borderId="0" xfId="0" applyNumberFormat="1" applyFont="1" applyFill="1" applyProtection="1">
      <protection locked="0"/>
    </xf>
    <xf numFmtId="165" fontId="30" fillId="17" borderId="16" xfId="1" applyFont="1" applyFill="1" applyBorder="1" applyAlignment="1" applyProtection="1">
      <alignment horizontal="left" vertical="center"/>
      <protection locked="0"/>
    </xf>
    <xf numFmtId="165" fontId="30" fillId="17" borderId="16" xfId="1" applyFont="1" applyFill="1" applyBorder="1" applyAlignment="1" applyProtection="1">
      <alignment horizontal="center" vertical="center"/>
      <protection locked="0"/>
    </xf>
    <xf numFmtId="0" fontId="30" fillId="17" borderId="16" xfId="0" applyFont="1" applyFill="1" applyBorder="1" applyAlignment="1" applyProtection="1">
      <alignment horizontal="center" vertical="center" wrapText="1"/>
      <protection locked="0"/>
    </xf>
    <xf numFmtId="0" fontId="30" fillId="17" borderId="16" xfId="0" applyFont="1" applyFill="1" applyBorder="1" applyAlignment="1" applyProtection="1">
      <alignment vertical="center" wrapText="1"/>
      <protection locked="0"/>
    </xf>
    <xf numFmtId="9" fontId="30" fillId="17" borderId="16" xfId="3" applyFont="1" applyFill="1" applyBorder="1" applyAlignment="1" applyProtection="1">
      <alignment horizontal="center" vertical="center" wrapText="1"/>
      <protection locked="0"/>
    </xf>
    <xf numFmtId="4" fontId="33" fillId="0" borderId="0" xfId="0" applyNumberFormat="1" applyFont="1" applyProtection="1">
      <protection locked="0"/>
    </xf>
    <xf numFmtId="0" fontId="39" fillId="16" borderId="0" xfId="0" applyFont="1" applyFill="1" applyProtection="1">
      <protection locked="0"/>
    </xf>
    <xf numFmtId="0" fontId="32" fillId="16" borderId="0" xfId="0" applyFont="1" applyFill="1" applyProtection="1">
      <protection locked="0"/>
    </xf>
    <xf numFmtId="0" fontId="3" fillId="5" borderId="0" xfId="0" applyFont="1" applyFill="1" applyAlignment="1">
      <alignment wrapText="1"/>
    </xf>
    <xf numFmtId="0" fontId="12" fillId="3" borderId="13" xfId="3" applyNumberFormat="1" applyFont="1" applyFill="1" applyBorder="1" applyAlignment="1">
      <alignment horizontal="left"/>
    </xf>
    <xf numFmtId="10" fontId="12" fillId="3" borderId="13" xfId="3" applyNumberFormat="1" applyFont="1" applyFill="1" applyBorder="1" applyAlignment="1">
      <alignment horizontal="right"/>
    </xf>
    <xf numFmtId="4" fontId="30" fillId="17" borderId="0" xfId="1" applyNumberFormat="1" applyFont="1" applyFill="1" applyBorder="1" applyAlignment="1" applyProtection="1">
      <alignment horizontal="center" vertical="center"/>
      <protection locked="0"/>
    </xf>
    <xf numFmtId="4" fontId="30" fillId="17" borderId="16" xfId="1" applyNumberFormat="1" applyFont="1" applyFill="1" applyBorder="1" applyAlignment="1" applyProtection="1">
      <alignment horizontal="center" vertical="center"/>
      <protection locked="0"/>
    </xf>
    <xf numFmtId="4" fontId="31" fillId="20" borderId="0" xfId="1" applyNumberFormat="1" applyFont="1" applyFill="1" applyBorder="1" applyAlignment="1" applyProtection="1">
      <alignment horizontal="center" vertical="center"/>
      <protection locked="0"/>
    </xf>
    <xf numFmtId="4" fontId="42" fillId="19" borderId="0" xfId="1" applyNumberFormat="1" applyFont="1" applyFill="1" applyBorder="1" applyProtection="1">
      <protection locked="0"/>
    </xf>
    <xf numFmtId="4" fontId="33" fillId="11" borderId="0" xfId="1" applyNumberFormat="1" applyFont="1" applyFill="1" applyBorder="1" applyProtection="1">
      <protection locked="0"/>
    </xf>
    <xf numFmtId="170" fontId="19" fillId="10" borderId="10" xfId="1" applyNumberFormat="1" applyFont="1" applyFill="1" applyBorder="1" applyAlignment="1">
      <alignment horizontal="center"/>
    </xf>
    <xf numFmtId="171" fontId="30" fillId="17" borderId="0" xfId="1" applyNumberFormat="1" applyFont="1" applyFill="1" applyBorder="1" applyAlignment="1" applyProtection="1">
      <alignment horizontal="center" vertical="center"/>
      <protection locked="0"/>
    </xf>
    <xf numFmtId="0" fontId="32" fillId="3" borderId="0" xfId="0" applyFont="1" applyFill="1" applyAlignment="1" applyProtection="1">
      <alignment horizontal="center"/>
      <protection locked="0"/>
    </xf>
    <xf numFmtId="0" fontId="36" fillId="17" borderId="0" xfId="0" applyFont="1" applyFill="1" applyAlignment="1" applyProtection="1">
      <alignment horizontal="left" vertical="center"/>
      <protection locked="0"/>
    </xf>
  </cellXfs>
  <cellStyles count="6">
    <cellStyle name="Comma" xfId="1" builtinId="3"/>
    <cellStyle name="Normal" xfId="0" builtinId="0"/>
    <cellStyle name="Normal 2" xfId="2" xr:uid="{782CE01F-495A-433F-893A-05CAC888C4A9}"/>
    <cellStyle name="Normal 3" xfId="4" xr:uid="{9932698A-D8EC-4B51-851B-E3540E6C1951}"/>
    <cellStyle name="Per cent" xfId="3" builtinId="5"/>
    <cellStyle name="Percent 2" xfId="5" xr:uid="{1E0DA0D5-EF5C-4A43-8787-E281512BF755}"/>
  </cellStyles>
  <dxfs count="36">
    <dxf>
      <font>
        <color rgb="FFFF0000"/>
      </font>
    </dxf>
    <dxf>
      <font>
        <color rgb="FFFF0000"/>
      </font>
    </dxf>
    <dxf>
      <font>
        <color rgb="FFFF0000"/>
      </font>
    </dxf>
    <dxf>
      <font>
        <color rgb="FFFF0000"/>
      </font>
    </dxf>
    <dxf>
      <font>
        <color rgb="FFFF0000"/>
      </font>
    </dxf>
    <dxf>
      <font>
        <color rgb="FFFF0000"/>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color rgb="FF5E8C61"/>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colors>
    <mruColors>
      <color rgb="FFAEAAAA"/>
      <color rgb="FFE7EEF5"/>
      <color rgb="FFB7B0AA"/>
      <color rgb="FFD8A15B"/>
      <color rgb="FFD99A4E"/>
      <color rgb="FFD9EAF7"/>
      <color rgb="FF6D7F99"/>
      <color rgb="FF44546A"/>
      <color rgb="FF757171"/>
      <color rgb="FF1B3A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externalLink" Target="externalLinks/externalLink2.xml"/><Relationship Id="rId12" Type="http://schemas.microsoft.com/office/2022/10/relationships/richValueRel" Target="richData/richValueRel.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n-US"/>
              <a:t>Cost Category Distribution</a:t>
            </a:r>
          </a:p>
        </c:rich>
      </c:tx>
      <c:overlay val="0"/>
      <c:spPr>
        <a:solidFill>
          <a:schemeClr val="accent2"/>
        </a:solid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n-US"/>
        </a:p>
      </c:txPr>
    </c:title>
    <c:autoTitleDeleted val="0"/>
    <c:plotArea>
      <c:layout>
        <c:manualLayout>
          <c:layoutTarget val="inner"/>
          <c:xMode val="edge"/>
          <c:yMode val="edge"/>
          <c:x val="0.37807348791052858"/>
          <c:y val="0.21475551601579704"/>
          <c:w val="0.23770416097171315"/>
          <c:h val="0.54133591544864867"/>
        </c:manualLayout>
      </c:layout>
      <c:doughnut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2F0F-468B-884D-785F2F2860B4}"/>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val>
            <c:numRef>
              <c:f>'[3]BUDGET_SUM_COFIN (2)'!#REF!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'[3]BUDGET_SUM_COFIN (2)'!#REF!</c15:sqref>
                        </c15:formulaRef>
                      </c:ext>
                    </c:extLst>
                    <c:strCache>
                      <c:ptCount val="1"/>
                      <c:pt idx="0">
                        <c:v>#REF!</c:v>
                      </c:pt>
                    </c:strCache>
                  </c:strRef>
                </c15:cat>
              </c15:filteredCategoryTitle>
            </c:ext>
            <c:ext xmlns:c16="http://schemas.microsoft.com/office/drawing/2014/chart" uri="{C3380CC4-5D6E-409C-BE32-E72D297353CC}">
              <c16:uniqueId val="{0000000E-2F0F-468B-884D-785F2F2860B4}"/>
            </c:ext>
          </c:extLst>
        </c:ser>
        <c:dLbls>
          <c:showLegendKey val="0"/>
          <c:showVal val="0"/>
          <c:showCatName val="0"/>
          <c:showSerName val="0"/>
          <c:showPercent val="1"/>
          <c:showBubbleSize val="0"/>
          <c:showLeaderLines val="1"/>
        </c:dLbls>
        <c:firstSliceAng val="0"/>
        <c:holeSize val="70"/>
      </c:doughnut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rtl="0">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D261-4EEC-81AF-E82B0E54B42A}"/>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val>
            <c:numRef>
              <c:f>'[3]BUDGET_SUM_COFIN (2)'!#REF!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'[3]BUDGET_SUM_COFIN (2)'!#REF!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'[3]BUDGET_SUM_COFIN (2)'!#REF!</c15:sqref>
                        </c15:formulaRef>
                      </c:ext>
                    </c:extLst>
                    <c:strCache>
                      <c:ptCount val="1"/>
                      <c:pt idx="0">
                        <c:v>#REF!</c:v>
                      </c:pt>
                    </c:strCache>
                  </c:strRef>
                </c15:cat>
              </c15:filteredCategoryTitle>
            </c:ext>
            <c:ext xmlns:c16="http://schemas.microsoft.com/office/drawing/2014/chart" uri="{C3380CC4-5D6E-409C-BE32-E72D297353CC}">
              <c16:uniqueId val="{00000006-D261-4EEC-81AF-E82B0E54B42A}"/>
            </c:ext>
          </c:extLst>
        </c:ser>
        <c:dLbls>
          <c:showLegendKey val="0"/>
          <c:showVal val="0"/>
          <c:showCatName val="0"/>
          <c:showSerName val="0"/>
          <c:showPercent val="1"/>
          <c:showBubbleSize val="0"/>
          <c:showLeaderLines val="1"/>
        </c:dLbls>
        <c:firstSliceAng val="0"/>
        <c:holeSize val="70"/>
      </c:doughnut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rtl="0">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232-4F27-94BB-BB7DDD37C76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232-4F27-94BB-BB7DDD37C76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232-4F27-94BB-BB7DDD37C76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232-4F27-94BB-BB7DDD37C76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BUDGET_SUM!$J$12:$J$16</c:f>
              <c:strCache>
                <c:ptCount val="4"/>
                <c:pt idx="1">
                  <c:v> Operational Costs </c:v>
                </c:pt>
                <c:pt idx="2">
                  <c:v> Management Costs </c:v>
                </c:pt>
                <c:pt idx="3">
                  <c:v> Structural Costs </c:v>
                </c:pt>
              </c:strCache>
            </c:strRef>
          </c:cat>
          <c:val>
            <c:numRef>
              <c:f>BUDGET_SUM!$K$12:$K$16</c:f>
              <c:numCache>
                <c:formatCode>_-* #,##0.0\ _F_B_-;\-* #,##0.0\ _F_B_-;_-* "-"??\ _F_B_-;_-@_-</c:formatCode>
                <c:ptCount val="4"/>
                <c:pt idx="1">
                  <c:v>0</c:v>
                </c:pt>
                <c:pt idx="2">
                  <c:v>0</c:v>
                </c:pt>
                <c:pt idx="3">
                  <c:v>0</c:v>
                </c:pt>
              </c:numCache>
            </c:numRef>
          </c:val>
          <c:extLst>
            <c:ext xmlns:c16="http://schemas.microsoft.com/office/drawing/2014/chart" uri="{C3380CC4-5D6E-409C-BE32-E72D297353CC}">
              <c16:uniqueId val="{00000000-A0CE-48F6-BEF7-D3ED3FE3BBD5}"/>
            </c:ext>
          </c:extLst>
        </c:ser>
        <c:dLbls>
          <c:showLegendKey val="0"/>
          <c:showVal val="0"/>
          <c:showCatName val="1"/>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BUDGET_SUM!$K$25</c:f>
              <c:strCache>
                <c:ptCount val="1"/>
                <c:pt idx="0">
                  <c:v>Budget amount</c:v>
                </c:pt>
              </c:strCache>
            </c:strRef>
          </c:tx>
          <c:spPr>
            <a:ln w="28575" cap="rnd">
              <a:solidFill>
                <a:schemeClr val="accent1"/>
              </a:solidFill>
              <a:round/>
            </a:ln>
            <a:effectLst/>
          </c:spPr>
          <c:marker>
            <c:symbol val="none"/>
          </c:marker>
          <c:cat>
            <c:strRef>
              <c:f>BUDGET_SUM!$J$30:$J$33</c:f>
              <c:strCache>
                <c:ptCount val="4"/>
                <c:pt idx="0">
                  <c:v>Y1</c:v>
                </c:pt>
                <c:pt idx="1">
                  <c:v>Y2</c:v>
                </c:pt>
                <c:pt idx="2">
                  <c:v>Y3</c:v>
                </c:pt>
                <c:pt idx="3">
                  <c:v>Y4</c:v>
                </c:pt>
              </c:strCache>
            </c:strRef>
          </c:cat>
          <c:val>
            <c:numRef>
              <c:f>BUDGET_SUM!$K$30:$K$33</c:f>
              <c:numCache>
                <c:formatCode>_-* #,##0.00\ _F_B_-;\-* #,##0.00\ _F_B_-;_-* "-"??\ _F_B_-;_-@_-</c:formatCode>
                <c:ptCount val="4"/>
                <c:pt idx="0">
                  <c:v>0</c:v>
                </c:pt>
                <c:pt idx="1">
                  <c:v>0</c:v>
                </c:pt>
                <c:pt idx="2">
                  <c:v>0</c:v>
                </c:pt>
                <c:pt idx="3">
                  <c:v>0</c:v>
                </c:pt>
              </c:numCache>
            </c:numRef>
          </c:val>
          <c:smooth val="0"/>
          <c:extLst>
            <c:ext xmlns:c16="http://schemas.microsoft.com/office/drawing/2014/chart" uri="{C3380CC4-5D6E-409C-BE32-E72D297353CC}">
              <c16:uniqueId val="{00000000-F42C-4FEC-81B2-526FEF6D4C5E}"/>
            </c:ext>
          </c:extLst>
        </c:ser>
        <c:dLbls>
          <c:showLegendKey val="0"/>
          <c:showVal val="0"/>
          <c:showCatName val="0"/>
          <c:showSerName val="0"/>
          <c:showPercent val="0"/>
          <c:showBubbleSize val="0"/>
        </c:dLbls>
        <c:smooth val="0"/>
        <c:axId val="1119266592"/>
        <c:axId val="1119257952"/>
      </c:lineChart>
      <c:catAx>
        <c:axId val="11192665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9257952"/>
        <c:crosses val="autoZero"/>
        <c:auto val="1"/>
        <c:lblAlgn val="ctr"/>
        <c:lblOffset val="100"/>
        <c:noMultiLvlLbl val="0"/>
      </c:catAx>
      <c:valAx>
        <c:axId val="1119257952"/>
        <c:scaling>
          <c:orientation val="minMax"/>
        </c:scaling>
        <c:delete val="1"/>
        <c:axPos val="l"/>
        <c:majorGridlines>
          <c:spPr>
            <a:ln w="9525" cap="flat" cmpd="sng" algn="ctr">
              <a:solidFill>
                <a:schemeClr val="tx1">
                  <a:lumMod val="15000"/>
                  <a:lumOff val="85000"/>
                </a:schemeClr>
              </a:solidFill>
              <a:round/>
            </a:ln>
            <a:effectLst/>
          </c:spPr>
        </c:majorGridlines>
        <c:numFmt formatCode="_-* #,##0.00\ _F_B_-;\-* #,##0.00\ _F_B_-;_-* &quot;-&quot;??\ _F_B_-;_-@_-" sourceLinked="1"/>
        <c:majorTickMark val="none"/>
        <c:minorTickMark val="none"/>
        <c:tickLblPos val="nextTo"/>
        <c:crossAx val="111926659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93344</xdr:colOff>
      <xdr:row>35</xdr:row>
      <xdr:rowOff>163828</xdr:rowOff>
    </xdr:from>
    <xdr:to>
      <xdr:col>5</xdr:col>
      <xdr:colOff>836295</xdr:colOff>
      <xdr:row>36</xdr:row>
      <xdr:rowOff>0</xdr:rowOff>
    </xdr:to>
    <xdr:graphicFrame macro="">
      <xdr:nvGraphicFramePr>
        <xdr:cNvPr id="2" name="Chart 1">
          <a:extLst>
            <a:ext uri="{FF2B5EF4-FFF2-40B4-BE49-F238E27FC236}">
              <a16:creationId xmlns:a16="http://schemas.microsoft.com/office/drawing/2014/main" id="{ED77ACAA-6574-4B82-809D-7E5C979B92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49530</xdr:colOff>
      <xdr:row>34</xdr:row>
      <xdr:rowOff>0</xdr:rowOff>
    </xdr:from>
    <xdr:to>
      <xdr:col>10</xdr:col>
      <xdr:colOff>0</xdr:colOff>
      <xdr:row>34</xdr:row>
      <xdr:rowOff>78105</xdr:rowOff>
    </xdr:to>
    <xdr:graphicFrame macro="">
      <xdr:nvGraphicFramePr>
        <xdr:cNvPr id="3" name="Chart 2">
          <a:extLst>
            <a:ext uri="{FF2B5EF4-FFF2-40B4-BE49-F238E27FC236}">
              <a16:creationId xmlns:a16="http://schemas.microsoft.com/office/drawing/2014/main" id="{B1C2BB89-BEF4-423B-893B-1211839E79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321947</xdr:colOff>
      <xdr:row>9</xdr:row>
      <xdr:rowOff>38099</xdr:rowOff>
    </xdr:from>
    <xdr:to>
      <xdr:col>15</xdr:col>
      <xdr:colOff>2085975</xdr:colOff>
      <xdr:row>20</xdr:row>
      <xdr:rowOff>38100</xdr:rowOff>
    </xdr:to>
    <xdr:graphicFrame macro="">
      <xdr:nvGraphicFramePr>
        <xdr:cNvPr id="6" name="Chart 5">
          <a:extLst>
            <a:ext uri="{FF2B5EF4-FFF2-40B4-BE49-F238E27FC236}">
              <a16:creationId xmlns:a16="http://schemas.microsoft.com/office/drawing/2014/main" id="{78E51D48-537B-6CC8-55CC-9B4214E82E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131447</xdr:colOff>
      <xdr:row>25</xdr:row>
      <xdr:rowOff>116417</xdr:rowOff>
    </xdr:from>
    <xdr:to>
      <xdr:col>15</xdr:col>
      <xdr:colOff>2074333</xdr:colOff>
      <xdr:row>34</xdr:row>
      <xdr:rowOff>20955</xdr:rowOff>
    </xdr:to>
    <xdr:graphicFrame macro="">
      <xdr:nvGraphicFramePr>
        <xdr:cNvPr id="7" name="Chart 6">
          <a:extLst>
            <a:ext uri="{FF2B5EF4-FFF2-40B4-BE49-F238E27FC236}">
              <a16:creationId xmlns:a16="http://schemas.microsoft.com/office/drawing/2014/main" id="{E9B3750E-F305-E47E-2527-19171EE6834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BEL2300911%20EU%20CERC/BEL23009-10007%20Circle%20Economy/1_Preparation/Annex%202.%20Template%20budget.xlsx" TargetMode="External"/><Relationship Id="rId2" Type="http://schemas.openxmlformats.org/officeDocument/2006/relationships/externalLinkPath" Target="https://enabelbe.sharepoint.com/sites/BEL/Contrat/22_Subside/BEL2300911%20EU%20CERC/BEL23009-10007%20Circle%20Economy/1_Preparation/Annex%202.%20Template%20budget.xlsx" TargetMode="External"/><Relationship Id="rId1" Type="http://schemas.openxmlformats.org/officeDocument/2006/relationships/externalLinkPath" Target="/sites/BEL/Contrat/22_Subside/BEL2300911%20EU%20CERC/BEL23009-10007%20Circle%20Economy/1_Preparation/Annex%202.%20Template%20budge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teufeil\Local%20Settings\Temporary%20Internet%20Files\OLK97\PVD%20BUDGET%20-%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General Information"/>
      <sheetName val="Budget"/>
      <sheetName val="Budget example"/>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sheet 1 Project budget"/>
      <sheetName val="Worksheet 2 Budget by activity"/>
      <sheetName val="Worksheet 3 Funding Sources "/>
      <sheetName val="4 Breakdown by sources"/>
      <sheetName val="TCD_V1"/>
      <sheetName val="TCD_V2"/>
      <sheetName val="BUDGET"/>
      <sheetName val="Worksheet_1_Project_budget"/>
      <sheetName val="Worksheet_2_Budget_by_activity"/>
      <sheetName val="Worksheet_3_Funding_Sources_"/>
      <sheetName val="4_Breakdown_by_sources"/>
      <sheetName val="GEC Cost Categories"/>
      <sheetName val="Liste 1. Présentation"/>
      <sheetName val="Liste 2. Validation"/>
      <sheetName val="Liste_1__Présentation"/>
      <sheetName val="Liste_2__Validation"/>
      <sheetName val="Sheet1"/>
      <sheetName val="1 Parameters"/>
      <sheetName val="2 Assumptions"/>
      <sheetName val="3 STAFF LIST"/>
      <sheetName val="4 SALARY SCALE"/>
      <sheetName val="5 RECAP FIN LINES"/>
      <sheetName val="6 RECAP Z1"/>
      <sheetName val="7 SALARY SCALE"/>
      <sheetName val="BFU"/>
      <sheetName val="MATERIELS "/>
      <sheetName val="Tabla dinámica"/>
      <sheetName val="Parameters"/>
      <sheetName val="B. Local Hire and TCNs"/>
      <sheetName val="PVD BUDGET - final"/>
      <sheetName val="Worksheet_1_Project_budget1"/>
      <sheetName val="Worksheet_2_Budget_by_activity1"/>
      <sheetName val="Worksheet_3_Funding_Sources_1"/>
      <sheetName val="4_Breakdown_by_sources1"/>
      <sheetName val="Liste_1__Présentation1"/>
      <sheetName val="Liste_2__Validation1"/>
      <sheetName val="1_Parameters"/>
      <sheetName val="2_Assumptions"/>
      <sheetName val="3_STAFF_LIST"/>
      <sheetName val="4_SALARY_SCALE"/>
      <sheetName val="5_RECAP_FIN_LINES"/>
      <sheetName val="6_RECAP_Z1"/>
      <sheetName val="7_SALARY_SCALE"/>
      <sheetName val="GEC_Cost_Categories"/>
      <sheetName val="repartition"/>
      <sheetName val="New Salary scale"/>
      <sheetName val="Worksheet_1_Project_budget2"/>
      <sheetName val="Worksheet_2_Budget_by_activity2"/>
      <sheetName val="Worksheet_3_Funding_Sources_2"/>
      <sheetName val="4_Breakdown_by_sources2"/>
      <sheetName val="New_Salary_scale"/>
      <sheetName val="SALARY SCALE"/>
      <sheetName val="Worksheet_1_Project_budget3"/>
      <sheetName val="Worksheet_2_Budget_by_activity3"/>
      <sheetName val="Worksheet_3_Funding_Sources_3"/>
      <sheetName val="4_Breakdown_by_sources3"/>
      <sheetName val="Worksheet_1_Project_budget4"/>
      <sheetName val="Worksheet_2_Budget_by_activity4"/>
      <sheetName val="Worksheet_3_Funding_Sources_4"/>
      <sheetName val="4_Breakdown_by_sources4"/>
      <sheetName val="MATERIELS_"/>
      <sheetName val="Tabla_dinámica"/>
      <sheetName val="Projections"/>
      <sheetName val="Liste"/>
      <sheetName val="Paramétrage"/>
      <sheetName val="Lists"/>
      <sheetName val="Category Detail"/>
      <sheetName val="Category_Detail1"/>
      <sheetName val="Category_Detail"/>
      <sheetName val="Category_Detail2"/>
      <sheetName val="Category_Detail3"/>
      <sheetName val="B__Local_Hire_and_TCNs"/>
      <sheetName val="interim report"/>
      <sheetName val="Rapport"/>
      <sheetName val="data summary"/>
      <sheetName val="TMP"/>
      <sheetName val="Worksheet_1_Project_budget5"/>
      <sheetName val="Worksheet_2_Budget_by_activity5"/>
      <sheetName val="Worksheet_3_Funding_Sources_5"/>
      <sheetName val="4_Breakdown_by_sources5"/>
      <sheetName val="SALARY_SCALE"/>
      <sheetName val="Suivi _ Ouvrages"/>
      <sheetName val="Suivi _ Activités"/>
      <sheetName val="Suivi _ Approv"/>
      <sheetName val="Suivi_BdC"/>
      <sheetName val="Suivi_Paie"/>
      <sheetName val="Suivi_Equipements"/>
      <sheetName val="Suivi_ Global"/>
      <sheetName val="Liste_1__Présentation2"/>
      <sheetName val="Liste_2__Validation2"/>
      <sheetName val="1_Parameters1"/>
      <sheetName val="2_Assumptions1"/>
      <sheetName val="3_STAFF_LIST1"/>
      <sheetName val="4_SALARY_SCALE1"/>
      <sheetName val="5_RECAP_FIN_LINES1"/>
      <sheetName val="6_RECAP_Z11"/>
      <sheetName val="7_SALARY_SCALE1"/>
      <sheetName val="Liste_1__Présentation3"/>
      <sheetName val="Liste_2__Validation3"/>
      <sheetName val="1_Parameters2"/>
      <sheetName val="2_Assumptions2"/>
      <sheetName val="3_STAFF_LIST2"/>
      <sheetName val="4_SALARY_SCALE2"/>
      <sheetName val="5_RECAP_FIN_LINES2"/>
      <sheetName val="6_RECAP_Z12"/>
      <sheetName val="7_SALARY_SCALE2"/>
      <sheetName val="Rapport de stock"/>
      <sheetName val="Salary &amp; job scale"/>
      <sheetName val="PSB paid"/>
      <sheetName val="COA"/>
      <sheetName val="Account code lookups- internal"/>
      <sheetName val="GEC_Cost_Categories1"/>
      <sheetName val="MATERIELS_1"/>
      <sheetName val="Tabla_dinámica1"/>
      <sheetName val="B__Local_Hire_and_TCNs1"/>
      <sheetName val="PVD_BUDGET_-_final"/>
      <sheetName val="New_Salary_scale1"/>
      <sheetName val="Category_Detail4"/>
      <sheetName val="interim_report"/>
      <sheetName val="Internal Use Only"/>
      <sheetName val="TDT"/>
      <sheetName val="Worksheet_1_Project_budget6"/>
      <sheetName val="Worksheet_2_Budget_by_activity6"/>
      <sheetName val="Worksheet_3_Funding_Sources_6"/>
      <sheetName val="4_Breakdown_by_sources6"/>
      <sheetName val="GEC_Cost_Categories2"/>
      <sheetName val="Liste_1__Présentation4"/>
      <sheetName val="Liste_2__Validation4"/>
      <sheetName val="1_Parameters3"/>
      <sheetName val="2_Assumptions3"/>
      <sheetName val="3_STAFF_LIST3"/>
      <sheetName val="4_SALARY_SCALE3"/>
      <sheetName val="5_RECAP_FIN_LINES3"/>
      <sheetName val="6_RECAP_Z13"/>
      <sheetName val="7_SALARY_SCALE3"/>
      <sheetName val="MATERIELS_2"/>
      <sheetName val="Tabla_dinámica2"/>
      <sheetName val="B__Local_Hire_and_TCNs2"/>
      <sheetName val="PVD_BUDGET_-_final1"/>
      <sheetName val="New_Salary_scale2"/>
      <sheetName val="SALARY_SCALE1"/>
      <sheetName val="Category_Detail5"/>
      <sheetName val="interim_report1"/>
      <sheetName val="data_summary"/>
      <sheetName val="Suivi___Ouvrages"/>
      <sheetName val="Suivi___Activités"/>
      <sheetName val="Suivi___Approv"/>
      <sheetName val="Suivi__Global"/>
      <sheetName val="Rapport_de_stock"/>
      <sheetName val="Salary_&amp;_job_scale"/>
      <sheetName val="PSB_paid"/>
      <sheetName val="Account_code_lookups-_internal"/>
      <sheetName val="Internal_Use_Only"/>
      <sheetName val="Worksheet_1_Project_budget7"/>
      <sheetName val="Worksheet_2_Budget_by_activity7"/>
      <sheetName val="Worksheet_3_Funding_Sources_7"/>
      <sheetName val="4_Breakdown_by_sources7"/>
      <sheetName val="GEC_Cost_Categories3"/>
      <sheetName val="Liste_1__Présentation5"/>
      <sheetName val="Liste_2__Validation5"/>
      <sheetName val="1_Parameters4"/>
      <sheetName val="2_Assumptions4"/>
      <sheetName val="3_STAFF_LIST4"/>
      <sheetName val="4_SALARY_SCALE4"/>
      <sheetName val="5_RECAP_FIN_LINES4"/>
      <sheetName val="6_RECAP_Z14"/>
      <sheetName val="7_SALARY_SCALE4"/>
      <sheetName val="MATERIELS_3"/>
      <sheetName val="Tabla_dinámica3"/>
      <sheetName val="B__Local_Hire_and_TCNs3"/>
      <sheetName val="PVD_BUDGET_-_final2"/>
      <sheetName val="New_Salary_scale3"/>
      <sheetName val="SALARY_SCALE2"/>
      <sheetName val="Category_Detail6"/>
      <sheetName val="interim_report2"/>
      <sheetName val="data_summary1"/>
      <sheetName val="Suivi___Ouvrages1"/>
      <sheetName val="Suivi___Activités1"/>
      <sheetName val="Suivi___Approv1"/>
      <sheetName val="Suivi__Global1"/>
      <sheetName val="Rapport_de_stock1"/>
      <sheetName val="Salary_&amp;_job_scale1"/>
      <sheetName val="PSB_paid1"/>
      <sheetName val="Account_code_lookups-_internal1"/>
      <sheetName val="Internal_Use_Only1"/>
      <sheetName val="Worksheet_1_Project_budget8"/>
      <sheetName val="Worksheet_2_Budget_by_activity8"/>
      <sheetName val="Worksheet_3_Funding_Sources_8"/>
      <sheetName val="4_Breakdown_by_sources8"/>
      <sheetName val="GEC_Cost_Categories4"/>
      <sheetName val="Liste_1__Présentation6"/>
      <sheetName val="Liste_2__Validation6"/>
      <sheetName val="1_Parameters5"/>
      <sheetName val="2_Assumptions5"/>
      <sheetName val="3_STAFF_LIST5"/>
      <sheetName val="4_SALARY_SCALE5"/>
      <sheetName val="5_RECAP_FIN_LINES5"/>
      <sheetName val="6_RECAP_Z15"/>
      <sheetName val="7_SALARY_SCALE5"/>
      <sheetName val="MATERIELS_4"/>
      <sheetName val="Tabla_dinámica4"/>
      <sheetName val="B__Local_Hire_and_TCNs4"/>
      <sheetName val="PVD_BUDGET_-_final3"/>
      <sheetName val="New_Salary_scale4"/>
      <sheetName val="SALARY_SCALE3"/>
      <sheetName val="Category_Detail7"/>
      <sheetName val="interim_report3"/>
      <sheetName val="data_summary2"/>
      <sheetName val="Suivi___Ouvrages2"/>
      <sheetName val="Suivi___Activités2"/>
      <sheetName val="Suivi___Approv2"/>
      <sheetName val="Suivi__Global2"/>
      <sheetName val="Rapport_de_stock2"/>
      <sheetName val="Salary_&amp;_job_scale2"/>
      <sheetName val="PSB_paid2"/>
      <sheetName val="Account_code_lookups-_internal2"/>
      <sheetName val="Internal_Use_Only2"/>
      <sheetName val="Worksheet_1_Project_budget9"/>
      <sheetName val="Worksheet_2_Budget_by_activity9"/>
      <sheetName val="Worksheet_3_Funding_Sources_9"/>
      <sheetName val="4_Breakdown_by_sources9"/>
      <sheetName val="GEC_Cost_Categories5"/>
      <sheetName val="Liste_1__Présentation7"/>
      <sheetName val="Liste_2__Validation7"/>
      <sheetName val="1_Parameters6"/>
      <sheetName val="2_Assumptions6"/>
      <sheetName val="3_STAFF_LIST6"/>
      <sheetName val="4_SALARY_SCALE6"/>
      <sheetName val="5_RECAP_FIN_LINES6"/>
      <sheetName val="6_RECAP_Z16"/>
      <sheetName val="7_SALARY_SCALE6"/>
      <sheetName val="MATERIELS_5"/>
      <sheetName val="Tabla_dinámica5"/>
      <sheetName val="B__Local_Hire_and_TCNs5"/>
      <sheetName val="PVD_BUDGET_-_final4"/>
      <sheetName val="New_Salary_scale5"/>
      <sheetName val="SALARY_SCALE4"/>
      <sheetName val="Category_Detail8"/>
      <sheetName val="interim_report4"/>
      <sheetName val="data_summary3"/>
      <sheetName val="Suivi___Ouvrages3"/>
      <sheetName val="Suivi___Activités3"/>
      <sheetName val="Suivi___Approv3"/>
      <sheetName val="Suivi__Global3"/>
      <sheetName val="Rapport_de_stock3"/>
      <sheetName val="Salary_&amp;_job_scale3"/>
      <sheetName val="PSB_paid3"/>
      <sheetName val="Account_code_lookups-_internal3"/>
      <sheetName val="Internal_Use_Only3"/>
      <sheetName val="Worksheet_1_Project_budget10"/>
      <sheetName val="Worksheet_2_Budget_by_activit10"/>
      <sheetName val="Worksheet_3_Funding_Sources_10"/>
      <sheetName val="4_Breakdown_by_sources10"/>
      <sheetName val="GEC_Cost_Categories6"/>
      <sheetName val="Liste_1__Présentation8"/>
      <sheetName val="Liste_2__Validation8"/>
      <sheetName val="1_Parameters7"/>
      <sheetName val="2_Assumptions7"/>
      <sheetName val="3_STAFF_LIST7"/>
      <sheetName val="4_SALARY_SCALE7"/>
      <sheetName val="5_RECAP_FIN_LINES7"/>
      <sheetName val="6_RECAP_Z17"/>
      <sheetName val="7_SALARY_SCALE7"/>
      <sheetName val="MATERIELS_6"/>
      <sheetName val="Tabla_dinámica6"/>
      <sheetName val="B__Local_Hire_and_TCNs6"/>
      <sheetName val="PVD_BUDGET_-_final5"/>
      <sheetName val="New_Salary_scale6"/>
      <sheetName val="SALARY_SCALE5"/>
      <sheetName val="Category_Detail9"/>
      <sheetName val="interim_report5"/>
      <sheetName val="data_summary4"/>
      <sheetName val="Suivi___Ouvrages4"/>
      <sheetName val="Suivi___Activités4"/>
      <sheetName val="Suivi___Approv4"/>
      <sheetName val="Suivi__Global4"/>
      <sheetName val="Rapport_de_stock4"/>
      <sheetName val="Salary_&amp;_job_scale4"/>
      <sheetName val="PSB_paid4"/>
      <sheetName val="Account_code_lookups-_internal4"/>
      <sheetName val="Internal_Use_Only4"/>
      <sheetName val="Worksheet_1_Project_budget11"/>
      <sheetName val="Worksheet_2_Budget_by_activit11"/>
      <sheetName val="Worksheet_3_Funding_Sources_11"/>
      <sheetName val="4_Breakdown_by_sources11"/>
      <sheetName val="GEC_Cost_Categories7"/>
      <sheetName val="Liste_1__Présentation9"/>
      <sheetName val="Liste_2__Validation9"/>
      <sheetName val="1_Parameters8"/>
      <sheetName val="2_Assumptions8"/>
      <sheetName val="3_STAFF_LIST8"/>
      <sheetName val="4_SALARY_SCALE8"/>
      <sheetName val="5_RECAP_FIN_LINES8"/>
      <sheetName val="6_RECAP_Z18"/>
      <sheetName val="7_SALARY_SCALE8"/>
      <sheetName val="MATERIELS_7"/>
      <sheetName val="Tabla_dinámica7"/>
      <sheetName val="B__Local_Hire_and_TCNs7"/>
      <sheetName val="PVD_BUDGET_-_final6"/>
      <sheetName val="New_Salary_scale7"/>
      <sheetName val="SALARY_SCALE6"/>
      <sheetName val="Category_Detail10"/>
      <sheetName val="interim_report6"/>
      <sheetName val="data_summary5"/>
      <sheetName val="Suivi___Ouvrages5"/>
      <sheetName val="Suivi___Activités5"/>
      <sheetName val="Suivi___Approv5"/>
      <sheetName val="Suivi__Global5"/>
      <sheetName val="Rapport_de_stock5"/>
      <sheetName val="Salary_&amp;_job_scale5"/>
      <sheetName val="PSB_paid5"/>
      <sheetName val="Account_code_lookups-_internal5"/>
      <sheetName val="Internal_Use_Only5"/>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sheetData sheetId="47"/>
      <sheetData sheetId="48"/>
      <sheetData sheetId="49"/>
      <sheetData sheetId="50"/>
      <sheetData sheetId="51" refreshError="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sheetData sheetId="68"/>
      <sheetData sheetId="69"/>
      <sheetData sheetId="70"/>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sheetData sheetId="112"/>
      <sheetData sheetId="113"/>
      <sheetData sheetId="114"/>
      <sheetData sheetId="115"/>
      <sheetData sheetId="116"/>
      <sheetData sheetId="117"/>
      <sheetData sheetId="118"/>
      <sheetData sheetId="119" refreshError="1"/>
      <sheetData sheetId="120" refreshError="1"/>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Set>
  </externalBook>
</externalLink>
</file>

<file path=xl/persons/person.xml><?xml version="1.0" encoding="utf-8"?>
<personList xmlns="http://schemas.microsoft.com/office/spreadsheetml/2018/threadedcomments" xmlns:x="http://schemas.openxmlformats.org/spreadsheetml/2006/main">
  <person displayName="DUMORTIER, Inge" id="{526339C9-C670-4ACE-97F0-E57DCF91B644}" userId="S::inge.dumortier@enabel.be::a37078c7-e692-4d9d-a4d2-e0ab7945e8d7"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6" dT="2026-03-31T09:09:24.69" personId="{526339C9-C670-4ACE-97F0-E57DCF91B644}" id="{C59871DC-A8E5-405C-A1F0-F52573923641}">
    <text>Add as many results/outputs and activities as needed and make sure these are aligned with the action proposal</text>
  </threadedComment>
  <threadedComment ref="L6" dT="2026-03-31T09:08:32.67" personId="{526339C9-C670-4ACE-97F0-E57DCF91B644}" id="{4B7D6691-2AB9-4C24-96EA-5601E13A1507}">
    <text>Explanations : Provide an explanation for each budget item demonstrating the actual need of that item to complete the action. Provide a rationale for the estimated calculation. Note that the estimated cost should be based on the actual cost.</text>
  </threadedComment>
  <threadedComment ref="L66" dT="2026-03-31T09:08:32.67" personId="{526339C9-C670-4ACE-97F0-E57DCF91B644}" id="{D9D2729A-6A6A-41D0-AAB1-70FFF2B38DEE}">
    <text>Explanations : Provide an explanation for each budget item demonstrating the actual need of that item to complete the action. Provide a rationale for the estimated calculation. Note that the estimated cost should be based on the actual cost.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1806F-23BC-40DA-8744-E2FA40C0F153}">
  <sheetPr>
    <tabColor theme="5" tint="0.39997558519241921"/>
  </sheetPr>
  <dimension ref="B2:K21"/>
  <sheetViews>
    <sheetView showGridLines="0" tabSelected="1" topLeftCell="A5" zoomScaleNormal="100" workbookViewId="0">
      <selection activeCell="E26" sqref="E26"/>
    </sheetView>
  </sheetViews>
  <sheetFormatPr defaultColWidth="10.6328125" defaultRowHeight="14.5" x14ac:dyDescent="0.35"/>
  <cols>
    <col min="1" max="1" width="5.36328125" style="82" customWidth="1"/>
    <col min="2" max="2" width="30.54296875" style="82" customWidth="1"/>
    <col min="3" max="3" width="51.54296875" style="82" customWidth="1"/>
    <col min="4" max="4" width="18.08984375" style="82" customWidth="1"/>
    <col min="5" max="5" width="42" style="82" customWidth="1"/>
    <col min="6" max="6" width="10.6328125" style="82"/>
    <col min="7" max="7" width="5.6328125" style="82" customWidth="1"/>
    <col min="8" max="8" width="31.6328125" style="82" customWidth="1"/>
    <col min="9" max="10" width="10.6328125" style="82"/>
    <col min="11" max="11" width="12.36328125" style="82" customWidth="1"/>
    <col min="12" max="16384" width="10.6328125" style="82"/>
  </cols>
  <sheetData>
    <row r="2" spans="2:11" ht="46.25" customHeight="1" x14ac:dyDescent="0.35">
      <c r="B2" s="82" t="e" vm="1">
        <v>#VALUE!</v>
      </c>
      <c r="E2" s="83" t="s">
        <v>0</v>
      </c>
    </row>
    <row r="3" spans="2:11" x14ac:dyDescent="0.35">
      <c r="H3" s="104" t="s">
        <v>1</v>
      </c>
    </row>
    <row r="4" spans="2:11" x14ac:dyDescent="0.35">
      <c r="H4" s="105" t="s">
        <v>2</v>
      </c>
    </row>
    <row r="5" spans="2:11" x14ac:dyDescent="0.35">
      <c r="B5" s="100" t="s">
        <v>3</v>
      </c>
      <c r="C5" s="84"/>
    </row>
    <row r="6" spans="2:11" x14ac:dyDescent="0.35">
      <c r="B6" s="100" t="s">
        <v>4</v>
      </c>
      <c r="C6" s="85"/>
    </row>
    <row r="7" spans="2:11" x14ac:dyDescent="0.35">
      <c r="B7" s="100" t="s">
        <v>5</v>
      </c>
      <c r="C7" s="86"/>
    </row>
    <row r="8" spans="2:11" x14ac:dyDescent="0.35">
      <c r="B8" s="100" t="s">
        <v>6</v>
      </c>
      <c r="C8" s="87"/>
    </row>
    <row r="9" spans="2:11" ht="15" customHeight="1" x14ac:dyDescent="0.35"/>
    <row r="10" spans="2:11" ht="15" customHeight="1" x14ac:dyDescent="0.35"/>
    <row r="11" spans="2:11" x14ac:dyDescent="0.35">
      <c r="B11" s="101" t="s">
        <v>7</v>
      </c>
      <c r="C11" s="87"/>
    </row>
    <row r="12" spans="2:11" x14ac:dyDescent="0.35">
      <c r="B12" s="101" t="s">
        <v>8</v>
      </c>
      <c r="C12" s="87"/>
      <c r="H12" s="88"/>
      <c r="I12" s="89"/>
      <c r="J12" s="89"/>
      <c r="K12" s="89"/>
    </row>
    <row r="13" spans="2:11" x14ac:dyDescent="0.35">
      <c r="B13" s="101" t="s">
        <v>9</v>
      </c>
      <c r="C13" s="98">
        <f>DATEDIF(C11,C12,"m")+1</f>
        <v>1</v>
      </c>
      <c r="E13" s="97"/>
      <c r="H13" s="90"/>
      <c r="I13" s="91"/>
      <c r="J13" s="92"/>
      <c r="K13" s="89"/>
    </row>
    <row r="14" spans="2:11" ht="22.4" customHeight="1" x14ac:dyDescent="0.35"/>
    <row r="15" spans="2:11" ht="24" customHeight="1" x14ac:dyDescent="0.35"/>
    <row r="16" spans="2:11" ht="15" customHeight="1" x14ac:dyDescent="0.35">
      <c r="B16" s="102" t="s">
        <v>10</v>
      </c>
    </row>
    <row r="17" spans="2:5" ht="15" customHeight="1" x14ac:dyDescent="0.35">
      <c r="B17" s="103" t="s">
        <v>11</v>
      </c>
      <c r="C17" s="93"/>
      <c r="D17" s="94"/>
      <c r="E17" s="95"/>
    </row>
    <row r="18" spans="2:5" x14ac:dyDescent="0.35">
      <c r="B18" s="103" t="s">
        <v>12</v>
      </c>
      <c r="C18" s="93"/>
      <c r="D18" s="94"/>
      <c r="E18" s="95"/>
    </row>
    <row r="19" spans="2:5" x14ac:dyDescent="0.35">
      <c r="B19" s="103" t="s">
        <v>13</v>
      </c>
      <c r="C19" s="85"/>
      <c r="D19" s="99" t="str">
        <f>IFERROR(_xlfn.XLOOKUP(C19,Parameters!B29:B36,Parameters!A29:A36),"")</f>
        <v/>
      </c>
    </row>
    <row r="20" spans="2:5" x14ac:dyDescent="0.35">
      <c r="B20" s="103" t="s">
        <v>14</v>
      </c>
      <c r="C20" s="85"/>
      <c r="D20" s="96"/>
    </row>
    <row r="21" spans="2:5" x14ac:dyDescent="0.35">
      <c r="B21" s="103" t="s">
        <v>15</v>
      </c>
      <c r="C21" s="85"/>
    </row>
  </sheetData>
  <conditionalFormatting sqref="C5:C8">
    <cfRule type="expression" dxfId="35" priority="3">
      <formula>ABS(SUMPRODUCT($L$8:$L$85,--ISERROR(SEARCH("SUBTOTAL",IFERROR(_xlfn.FORMULATEXT($L$8:$L$85),""))))-$L$86)&gt;0.01</formula>
    </cfRule>
  </conditionalFormatting>
  <conditionalFormatting sqref="C11:C13">
    <cfRule type="expression" dxfId="34" priority="5">
      <formula>ABS(SUMPRODUCT($L$8:$L$85,--ISERROR(SEARCH("SUBTOTAL",IFERROR(_xlfn.FORMULATEXT($L$8:$L$85),""))))-$L$86)&gt;0.01</formula>
    </cfRule>
  </conditionalFormatting>
  <conditionalFormatting sqref="C17:C21">
    <cfRule type="expression" dxfId="33" priority="4">
      <formula>ABS(SUMPRODUCT($L$8:$L$85,--ISERROR(SEARCH("SUBTOTAL",IFERROR(_xlfn.FORMULATEXT($L$8:$L$85),""))))-$L$86)&gt;0.01</formula>
    </cfRule>
  </conditionalFormatting>
  <conditionalFormatting sqref="D19">
    <cfRule type="expression" dxfId="32" priority="7">
      <formula>ABS(SUMPRODUCT($L$8:$L$85,--ISERROR(SEARCH("SUBTOTAL",IFERROR(_xlfn.FORMULATEXT($L$8:$L$85),""))))-$L$86)&gt;0.01</formula>
    </cfRule>
  </conditionalFormatting>
  <conditionalFormatting sqref="H3:H4">
    <cfRule type="expression" dxfId="31" priority="1">
      <formula>ABS(SUMPRODUCT($L$8:$L$85,--ISERROR(SEARCH("SUBTOTAL",IFERROR(_xlfn.FORMULATEXT($L$8:$L$85),""))))-$L$86)&gt;0.01</formula>
    </cfRule>
  </conditionalFormatting>
  <dataValidations count="1">
    <dataValidation type="whole" allowBlank="1" showInputMessage="1" showErrorMessage="1" sqref="C7" xr:uid="{BAFE78B5-1A93-4552-9C93-016181B47630}">
      <formula1>0</formula1>
      <formula2>5</formula2>
    </dataValidation>
  </dataValidations>
  <pageMargins left="0.70866141732283472" right="0.70866141732283472" top="0.74803149606299213" bottom="0.74803149606299213" header="0.31496062992125984" footer="0.31496062992125984"/>
  <pageSetup scale="63" orientation="landscape" r:id="rId1"/>
  <headerFooter>
    <oddFooter>&amp;L&amp;F/&amp;A&amp;C&amp;D&amp;R&amp;P/&amp;N</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r:uid="{E768FD32-381B-4444-93F2-65CB2C065F42}">
          <x14:formula1>
            <xm:f>Parameters!$B$29:$B$36</xm:f>
          </x14:formula1>
          <xm:sqref>C19</xm:sqref>
        </x14:dataValidation>
        <x14:dataValidation type="list" allowBlank="1" showInputMessage="1" showErrorMessage="1" xr:uid="{F0A870FE-C074-4F69-91A7-95F688F5768C}">
          <x14:formula1>
            <xm:f>Parameters!$B$38:$B$42</xm:f>
          </x14:formula1>
          <xm:sqref>C20</xm:sqref>
        </x14:dataValidation>
        <x14:dataValidation type="list" allowBlank="1" showInputMessage="1" showErrorMessage="1" xr:uid="{25DA1807-3E10-454E-AF5A-4B4D5DA0229D}">
          <x14:formula1>
            <xm:f>Parameters!$B$44:$B$46</xm:f>
          </x14:formula1>
          <xm:sqref>C21</xm:sqref>
        </x14:dataValidation>
        <x14:dataValidation type="list" allowBlank="1" showInputMessage="1" showErrorMessage="1" xr:uid="{921F420D-1303-4DCC-ACE4-0991FADDF8ED}">
          <x14:formula1>
            <xm:f>Parameters!$B$48:$B$49</xm:f>
          </x14:formula1>
          <xm:sqref>C6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5FE33-0E7D-47BD-91CC-76E9F5AAFE4D}">
  <sheetPr>
    <tabColor rgb="FFF79646"/>
  </sheetPr>
  <dimension ref="A1:AF89"/>
  <sheetViews>
    <sheetView topLeftCell="B1" zoomScale="60" zoomScaleNormal="60" zoomScaleSheetLayoutView="30" workbookViewId="0">
      <pane xSplit="4" ySplit="5" topLeftCell="F55" activePane="bottomRight" state="frozen"/>
      <selection activeCell="C8" sqref="C8"/>
      <selection pane="topRight" activeCell="C8" sqref="C8"/>
      <selection pane="bottomLeft" activeCell="C8" sqref="C8"/>
      <selection pane="bottomRight" activeCell="N85" sqref="N85"/>
    </sheetView>
  </sheetViews>
  <sheetFormatPr defaultColWidth="8.90625" defaultRowHeight="13" outlineLevelRow="3" outlineLevelCol="1" x14ac:dyDescent="0.3"/>
  <cols>
    <col min="1" max="1" width="8.90625" style="106" customWidth="1" outlineLevel="1"/>
    <col min="2" max="2" width="2.6328125" style="113" customWidth="1"/>
    <col min="3" max="3" width="8.08984375" style="113" customWidth="1"/>
    <col min="4" max="4" width="8.36328125" style="113" customWidth="1"/>
    <col min="5" max="5" width="51.08984375" style="113" customWidth="1"/>
    <col min="6" max="6" width="8" style="113" customWidth="1"/>
    <col min="7" max="7" width="10.6328125" style="113" customWidth="1" outlineLevel="1"/>
    <col min="8" max="8" width="9.08984375" style="115" customWidth="1" outlineLevel="1"/>
    <col min="9" max="9" width="14.36328125" style="113" customWidth="1" outlineLevel="1"/>
    <col min="10" max="10" width="9.08984375" style="121" customWidth="1" outlineLevel="1"/>
    <col min="11" max="11" width="18.54296875" style="122" bestFit="1" customWidth="1"/>
    <col min="12" max="12" width="46.08984375" style="112" customWidth="1"/>
    <col min="13" max="13" width="2.90625" style="112" customWidth="1"/>
    <col min="14" max="14" width="15.36328125" style="112" customWidth="1" outlineLevel="1"/>
    <col min="15" max="15" width="16.90625" style="112" customWidth="1" outlineLevel="1"/>
    <col min="16" max="17" width="15.36328125" style="112" customWidth="1" outlineLevel="1"/>
    <col min="18" max="20" width="16.90625" style="112" bestFit="1" customWidth="1"/>
    <col min="21" max="21" width="15.36328125" style="112" bestFit="1" customWidth="1"/>
    <col min="22" max="22" width="2.08984375" style="113" customWidth="1"/>
    <col min="23" max="23" width="2.6328125" style="113" customWidth="1"/>
    <col min="24" max="24" width="14.6328125" style="114" hidden="1" customWidth="1" outlineLevel="1"/>
    <col min="25" max="25" width="8.08984375" style="114" customWidth="1" collapsed="1"/>
    <col min="26" max="16384" width="8.90625" style="113"/>
  </cols>
  <sheetData>
    <row r="1" spans="1:32" ht="18" customHeight="1" x14ac:dyDescent="0.5">
      <c r="B1" s="107"/>
      <c r="C1" s="200" t="s">
        <v>16</v>
      </c>
      <c r="D1" s="200"/>
      <c r="E1" s="200"/>
      <c r="F1" s="200"/>
      <c r="G1" s="108"/>
      <c r="H1" s="109"/>
      <c r="I1" s="108"/>
      <c r="J1" s="110"/>
      <c r="K1" s="111" t="s">
        <v>17</v>
      </c>
      <c r="L1" s="111" t="str">
        <f>"V. "&amp;TEXT('General Information'!C7,"00")</f>
        <v>V. 00</v>
      </c>
      <c r="AF1" s="115"/>
    </row>
    <row r="2" spans="1:32" ht="18" customHeight="1" x14ac:dyDescent="0.35">
      <c r="B2" s="116"/>
      <c r="C2" s="200"/>
      <c r="D2" s="200"/>
      <c r="E2" s="200"/>
      <c r="F2" s="200"/>
      <c r="G2" s="108"/>
      <c r="H2" s="109"/>
      <c r="I2" s="108"/>
      <c r="J2" s="110"/>
      <c r="K2" s="111" t="s">
        <v>18</v>
      </c>
      <c r="L2" s="111" t="s">
        <v>19</v>
      </c>
      <c r="Z2" s="199"/>
      <c r="AF2" s="115"/>
    </row>
    <row r="3" spans="1:32" ht="18" customHeight="1" x14ac:dyDescent="0.5">
      <c r="B3" s="107"/>
      <c r="C3" s="117" t="s">
        <v>20</v>
      </c>
      <c r="D3" s="118"/>
      <c r="E3" s="118"/>
      <c r="F3" s="118"/>
      <c r="G3" s="118"/>
      <c r="H3" s="119"/>
      <c r="I3" s="118"/>
      <c r="J3" s="120"/>
      <c r="K3" s="111" t="s">
        <v>21</v>
      </c>
      <c r="L3" s="111" t="str">
        <f>TEXT('General Information'!C11,"jj/mm/aaaa")&amp;" - "&amp;TEXT('General Information'!C12,"jj/mm/aaaa")</f>
        <v>00/01/1900 - 00/01/1900</v>
      </c>
      <c r="Z3" s="199"/>
      <c r="AD3" s="115"/>
      <c r="AE3" s="115"/>
      <c r="AF3" s="115"/>
    </row>
    <row r="4" spans="1:32" x14ac:dyDescent="0.3">
      <c r="AD4" s="115"/>
      <c r="AE4" s="115"/>
      <c r="AF4" s="115"/>
    </row>
    <row r="5" spans="1:32" ht="26" x14ac:dyDescent="0.3">
      <c r="F5" s="123" t="s">
        <v>22</v>
      </c>
      <c r="G5" s="124" t="s">
        <v>23</v>
      </c>
      <c r="H5" s="123" t="s">
        <v>24</v>
      </c>
      <c r="I5" s="124" t="s">
        <v>25</v>
      </c>
      <c r="J5" s="125" t="s">
        <v>26</v>
      </c>
      <c r="K5" s="126" t="s">
        <v>27</v>
      </c>
      <c r="L5" s="127" t="s">
        <v>28</v>
      </c>
      <c r="N5" s="128" t="s">
        <v>29</v>
      </c>
      <c r="O5" s="128" t="s">
        <v>30</v>
      </c>
      <c r="P5" s="128" t="s">
        <v>31</v>
      </c>
      <c r="Q5" s="128" t="s">
        <v>32</v>
      </c>
      <c r="R5" s="129" t="s">
        <v>33</v>
      </c>
      <c r="S5" s="129" t="s">
        <v>34</v>
      </c>
      <c r="T5" s="129" t="s">
        <v>35</v>
      </c>
      <c r="U5" s="129" t="s">
        <v>36</v>
      </c>
      <c r="X5" s="114" t="s">
        <v>37</v>
      </c>
    </row>
    <row r="6" spans="1:32" s="131" customFormat="1" ht="24" customHeight="1" x14ac:dyDescent="0.35">
      <c r="A6" s="130"/>
      <c r="C6" s="132" t="s">
        <v>38</v>
      </c>
      <c r="D6" s="133"/>
      <c r="E6" s="133"/>
      <c r="F6" s="134"/>
      <c r="G6" s="135"/>
      <c r="H6" s="135"/>
      <c r="I6" s="135"/>
      <c r="J6" s="136"/>
      <c r="K6" s="137">
        <f>+SUBTOTAL(9,K7:K62)</f>
        <v>0</v>
      </c>
      <c r="L6" s="135"/>
      <c r="M6" s="138"/>
      <c r="N6" s="139">
        <f t="shared" ref="N6:U6" si="0">+SUBTOTAL(9,N7:N62)</f>
        <v>0</v>
      </c>
      <c r="O6" s="139">
        <f t="shared" si="0"/>
        <v>0</v>
      </c>
      <c r="P6" s="139">
        <f t="shared" si="0"/>
        <v>0</v>
      </c>
      <c r="Q6" s="139">
        <f t="shared" si="0"/>
        <v>0</v>
      </c>
      <c r="R6" s="139">
        <f t="shared" si="0"/>
        <v>0</v>
      </c>
      <c r="S6" s="139">
        <f t="shared" si="0"/>
        <v>0</v>
      </c>
      <c r="T6" s="139">
        <f t="shared" si="0"/>
        <v>0</v>
      </c>
      <c r="U6" s="139">
        <f t="shared" si="0"/>
        <v>0</v>
      </c>
    </row>
    <row r="7" spans="1:32" s="141" customFormat="1" ht="14.5" outlineLevel="1" x14ac:dyDescent="0.35">
      <c r="A7" s="140" t="str">
        <f>+C7&amp;D7</f>
        <v>AO1</v>
      </c>
      <c r="C7" s="142" t="s">
        <v>39</v>
      </c>
      <c r="D7" s="143" t="s">
        <v>40</v>
      </c>
      <c r="E7" s="144" t="s">
        <v>41</v>
      </c>
      <c r="F7" s="144"/>
      <c r="G7" s="142"/>
      <c r="H7" s="145"/>
      <c r="I7" s="142"/>
      <c r="J7" s="146"/>
      <c r="K7" s="147">
        <f>+SUBTOTAL(9,K8:K28)</f>
        <v>0</v>
      </c>
      <c r="L7" s="148"/>
      <c r="M7" s="149"/>
      <c r="N7" s="150">
        <f t="shared" ref="N7:U7" si="1">+SUBTOTAL(9,N8:N28)</f>
        <v>0</v>
      </c>
      <c r="O7" s="150">
        <f t="shared" si="1"/>
        <v>0</v>
      </c>
      <c r="P7" s="150">
        <f t="shared" si="1"/>
        <v>0</v>
      </c>
      <c r="Q7" s="150">
        <f t="shared" si="1"/>
        <v>0</v>
      </c>
      <c r="R7" s="150">
        <f t="shared" si="1"/>
        <v>0</v>
      </c>
      <c r="S7" s="150">
        <f t="shared" si="1"/>
        <v>0</v>
      </c>
      <c r="T7" s="150">
        <f t="shared" si="1"/>
        <v>0</v>
      </c>
      <c r="U7" s="150">
        <f t="shared" si="1"/>
        <v>0</v>
      </c>
    </row>
    <row r="8" spans="1:32" s="151" customFormat="1" ht="14.5" outlineLevel="2" x14ac:dyDescent="0.35">
      <c r="A8" s="140" t="str">
        <f t="shared" ref="A8:A71" si="2">+C8&amp;D8</f>
        <v>A1.1</v>
      </c>
      <c r="C8" s="152" t="s">
        <v>39</v>
      </c>
      <c r="D8" s="153" t="s">
        <v>42</v>
      </c>
      <c r="E8" s="154" t="s">
        <v>43</v>
      </c>
      <c r="F8" s="152"/>
      <c r="G8" s="155"/>
      <c r="H8" s="156"/>
      <c r="I8" s="157"/>
      <c r="J8" s="158"/>
      <c r="K8" s="159">
        <f>+SUBTOTAL(9,K9:K14)</f>
        <v>0</v>
      </c>
      <c r="L8" s="160"/>
      <c r="M8" s="161"/>
      <c r="N8" s="162">
        <f t="shared" ref="N8:U8" si="3">+SUBTOTAL(9,N9:N14)</f>
        <v>0</v>
      </c>
      <c r="O8" s="162">
        <f t="shared" si="3"/>
        <v>0</v>
      </c>
      <c r="P8" s="162">
        <f t="shared" si="3"/>
        <v>0</v>
      </c>
      <c r="Q8" s="162">
        <f t="shared" si="3"/>
        <v>0</v>
      </c>
      <c r="R8" s="162">
        <f t="shared" si="3"/>
        <v>0</v>
      </c>
      <c r="S8" s="162">
        <f t="shared" si="3"/>
        <v>0</v>
      </c>
      <c r="T8" s="162">
        <f t="shared" si="3"/>
        <v>0</v>
      </c>
      <c r="U8" s="162">
        <f t="shared" si="3"/>
        <v>0</v>
      </c>
      <c r="X8" s="163"/>
      <c r="Y8" s="163"/>
    </row>
    <row r="9" spans="1:32" ht="14.5" outlineLevel="3" x14ac:dyDescent="0.35">
      <c r="A9" s="140" t="str">
        <f t="shared" si="2"/>
        <v>A1.1.1</v>
      </c>
      <c r="C9" s="164" t="s">
        <v>39</v>
      </c>
      <c r="D9" s="165" t="s">
        <v>44</v>
      </c>
      <c r="E9" s="166"/>
      <c r="F9" s="167"/>
      <c r="G9" s="168"/>
      <c r="H9" s="169"/>
      <c r="I9" s="170"/>
      <c r="J9" s="171"/>
      <c r="K9" s="172">
        <f>+H9*I9*J9</f>
        <v>0</v>
      </c>
      <c r="L9" s="173"/>
      <c r="N9" s="174"/>
      <c r="O9" s="174"/>
      <c r="P9" s="174"/>
      <c r="Q9" s="174"/>
      <c r="R9" s="175">
        <f t="shared" ref="R9:R14" si="4">SUM(N9:Q9)</f>
        <v>0</v>
      </c>
      <c r="S9" s="175"/>
      <c r="T9" s="175"/>
      <c r="U9" s="175"/>
      <c r="X9" s="176"/>
      <c r="Y9" s="176"/>
    </row>
    <row r="10" spans="1:32" ht="14.5" outlineLevel="3" x14ac:dyDescent="0.35">
      <c r="A10" s="140" t="str">
        <f t="shared" si="2"/>
        <v>A1.1.2</v>
      </c>
      <c r="C10" s="164" t="s">
        <v>39</v>
      </c>
      <c r="D10" s="165" t="s">
        <v>45</v>
      </c>
      <c r="E10" s="166"/>
      <c r="F10" s="167"/>
      <c r="G10" s="168"/>
      <c r="H10" s="169"/>
      <c r="I10" s="170"/>
      <c r="J10" s="171"/>
      <c r="K10" s="172">
        <f t="shared" ref="K10:K28" si="5">+H10*I10*J10</f>
        <v>0</v>
      </c>
      <c r="L10" s="173"/>
      <c r="N10" s="174"/>
      <c r="O10" s="174"/>
      <c r="P10" s="174"/>
      <c r="Q10" s="174"/>
      <c r="R10" s="175">
        <f t="shared" si="4"/>
        <v>0</v>
      </c>
      <c r="S10" s="175"/>
      <c r="T10" s="175"/>
      <c r="U10" s="175"/>
      <c r="X10" s="176"/>
    </row>
    <row r="11" spans="1:32" ht="14.5" outlineLevel="3" x14ac:dyDescent="0.35">
      <c r="A11" s="140" t="str">
        <f t="shared" si="2"/>
        <v>A1.1.3</v>
      </c>
      <c r="C11" s="164" t="s">
        <v>39</v>
      </c>
      <c r="D11" s="165" t="s">
        <v>46</v>
      </c>
      <c r="E11" s="166"/>
      <c r="F11" s="167"/>
      <c r="G11" s="168"/>
      <c r="H11" s="169"/>
      <c r="I11" s="170"/>
      <c r="J11" s="171"/>
      <c r="K11" s="172">
        <f t="shared" si="5"/>
        <v>0</v>
      </c>
      <c r="L11" s="173"/>
      <c r="N11" s="174"/>
      <c r="O11" s="174"/>
      <c r="P11" s="174"/>
      <c r="Q11" s="174"/>
      <c r="R11" s="175">
        <f t="shared" si="4"/>
        <v>0</v>
      </c>
      <c r="S11" s="175"/>
      <c r="T11" s="175"/>
      <c r="U11" s="175"/>
      <c r="X11" s="176"/>
    </row>
    <row r="12" spans="1:32" ht="14.5" outlineLevel="3" x14ac:dyDescent="0.35">
      <c r="A12" s="140" t="str">
        <f t="shared" si="2"/>
        <v>A1.1.4</v>
      </c>
      <c r="C12" s="164" t="s">
        <v>39</v>
      </c>
      <c r="D12" s="165" t="s">
        <v>47</v>
      </c>
      <c r="E12" s="166"/>
      <c r="F12" s="167"/>
      <c r="G12" s="168"/>
      <c r="H12" s="169"/>
      <c r="I12" s="170"/>
      <c r="J12" s="171"/>
      <c r="K12" s="172">
        <f t="shared" si="5"/>
        <v>0</v>
      </c>
      <c r="L12" s="173"/>
      <c r="N12" s="174"/>
      <c r="O12" s="174"/>
      <c r="P12" s="174"/>
      <c r="Q12" s="174"/>
      <c r="R12" s="175">
        <f t="shared" si="4"/>
        <v>0</v>
      </c>
      <c r="S12" s="175"/>
      <c r="T12" s="175"/>
      <c r="U12" s="175"/>
      <c r="X12" s="176"/>
    </row>
    <row r="13" spans="1:32" ht="14.5" outlineLevel="3" x14ac:dyDescent="0.35">
      <c r="A13" s="140" t="str">
        <f t="shared" si="2"/>
        <v>A1.1.5</v>
      </c>
      <c r="C13" s="164" t="s">
        <v>39</v>
      </c>
      <c r="D13" s="165" t="s">
        <v>48</v>
      </c>
      <c r="E13" s="166"/>
      <c r="F13" s="167"/>
      <c r="G13" s="168"/>
      <c r="H13" s="169"/>
      <c r="I13" s="170"/>
      <c r="J13" s="171"/>
      <c r="K13" s="172">
        <f t="shared" si="5"/>
        <v>0</v>
      </c>
      <c r="L13" s="173"/>
      <c r="N13" s="174"/>
      <c r="O13" s="174"/>
      <c r="P13" s="174"/>
      <c r="Q13" s="174"/>
      <c r="R13" s="175">
        <f t="shared" si="4"/>
        <v>0</v>
      </c>
      <c r="S13" s="175"/>
      <c r="T13" s="175"/>
      <c r="U13" s="175"/>
      <c r="X13" s="176"/>
    </row>
    <row r="14" spans="1:32" ht="14.5" outlineLevel="3" x14ac:dyDescent="0.35">
      <c r="A14" s="140" t="str">
        <f t="shared" si="2"/>
        <v>A1.1.6</v>
      </c>
      <c r="C14" s="164" t="s">
        <v>39</v>
      </c>
      <c r="D14" s="165" t="s">
        <v>49</v>
      </c>
      <c r="E14" s="166"/>
      <c r="F14" s="167"/>
      <c r="G14" s="168"/>
      <c r="H14" s="169"/>
      <c r="I14" s="170"/>
      <c r="J14" s="171"/>
      <c r="K14" s="172">
        <f t="shared" si="5"/>
        <v>0</v>
      </c>
      <c r="L14" s="173"/>
      <c r="N14" s="174"/>
      <c r="O14" s="174"/>
      <c r="P14" s="174"/>
      <c r="Q14" s="174"/>
      <c r="R14" s="175">
        <f t="shared" si="4"/>
        <v>0</v>
      </c>
      <c r="S14" s="175"/>
      <c r="T14" s="175"/>
      <c r="U14" s="175"/>
      <c r="X14" s="176"/>
    </row>
    <row r="15" spans="1:32" s="151" customFormat="1" ht="14.5" outlineLevel="2" x14ac:dyDescent="0.35">
      <c r="A15" s="140" t="str">
        <f t="shared" si="2"/>
        <v>A1.2</v>
      </c>
      <c r="C15" s="152" t="s">
        <v>39</v>
      </c>
      <c r="D15" s="153" t="s">
        <v>50</v>
      </c>
      <c r="E15" s="154" t="s">
        <v>51</v>
      </c>
      <c r="F15" s="152"/>
      <c r="G15" s="155"/>
      <c r="H15" s="156"/>
      <c r="I15" s="157"/>
      <c r="J15" s="158"/>
      <c r="K15" s="159">
        <f>+SUBTOTAL(9,K16:K21)</f>
        <v>0</v>
      </c>
      <c r="L15" s="160"/>
      <c r="M15" s="161"/>
      <c r="N15" s="162">
        <f t="shared" ref="N15:U15" si="6">+SUBTOTAL(9,N16:N21)</f>
        <v>0</v>
      </c>
      <c r="O15" s="162">
        <f t="shared" si="6"/>
        <v>0</v>
      </c>
      <c r="P15" s="162">
        <f t="shared" si="6"/>
        <v>0</v>
      </c>
      <c r="Q15" s="162">
        <f t="shared" si="6"/>
        <v>0</v>
      </c>
      <c r="R15" s="162">
        <f t="shared" si="6"/>
        <v>0</v>
      </c>
      <c r="S15" s="162">
        <f t="shared" si="6"/>
        <v>0</v>
      </c>
      <c r="T15" s="162">
        <f t="shared" si="6"/>
        <v>0</v>
      </c>
      <c r="U15" s="162">
        <f t="shared" si="6"/>
        <v>0</v>
      </c>
      <c r="X15" s="163"/>
      <c r="Y15" s="163"/>
    </row>
    <row r="16" spans="1:32" ht="14.5" outlineLevel="3" x14ac:dyDescent="0.35">
      <c r="A16" s="140" t="str">
        <f t="shared" si="2"/>
        <v>A1.2.1</v>
      </c>
      <c r="C16" s="164" t="s">
        <v>39</v>
      </c>
      <c r="D16" s="165" t="s">
        <v>52</v>
      </c>
      <c r="E16" s="166"/>
      <c r="F16" s="167"/>
      <c r="G16" s="168"/>
      <c r="H16" s="169"/>
      <c r="I16" s="170"/>
      <c r="J16" s="171"/>
      <c r="K16" s="172">
        <f t="shared" si="5"/>
        <v>0</v>
      </c>
      <c r="L16" s="173"/>
      <c r="M16" s="177"/>
      <c r="N16" s="173"/>
      <c r="O16" s="173"/>
      <c r="P16" s="173"/>
      <c r="Q16" s="173"/>
      <c r="R16" s="178">
        <f t="shared" ref="R16:R21" si="7">SUM(N16:Q16)</f>
        <v>0</v>
      </c>
      <c r="S16" s="178"/>
      <c r="T16" s="178"/>
      <c r="U16" s="178"/>
      <c r="X16" s="176" t="e">
        <f>+#REF!-R16-S16-T16-U16</f>
        <v>#REF!</v>
      </c>
    </row>
    <row r="17" spans="1:25" ht="14.5" outlineLevel="3" x14ac:dyDescent="0.35">
      <c r="A17" s="140" t="str">
        <f t="shared" si="2"/>
        <v>A1.2.2</v>
      </c>
      <c r="C17" s="164" t="s">
        <v>39</v>
      </c>
      <c r="D17" s="165" t="s">
        <v>53</v>
      </c>
      <c r="E17" s="166"/>
      <c r="F17" s="167"/>
      <c r="G17" s="168"/>
      <c r="H17" s="169"/>
      <c r="I17" s="170"/>
      <c r="J17" s="171"/>
      <c r="K17" s="172">
        <f t="shared" si="5"/>
        <v>0</v>
      </c>
      <c r="L17" s="173"/>
      <c r="M17" s="177"/>
      <c r="N17" s="173"/>
      <c r="O17" s="173"/>
      <c r="P17" s="173"/>
      <c r="Q17" s="173"/>
      <c r="R17" s="178">
        <f t="shared" si="7"/>
        <v>0</v>
      </c>
      <c r="S17" s="178"/>
      <c r="T17" s="178"/>
      <c r="U17" s="178"/>
      <c r="X17" s="176" t="e">
        <f>+#REF!-R17-S17-T17-U17</f>
        <v>#REF!</v>
      </c>
    </row>
    <row r="18" spans="1:25" ht="14.5" outlineLevel="3" x14ac:dyDescent="0.35">
      <c r="A18" s="140" t="str">
        <f t="shared" si="2"/>
        <v>A1.2.3</v>
      </c>
      <c r="C18" s="164" t="s">
        <v>39</v>
      </c>
      <c r="D18" s="165" t="s">
        <v>54</v>
      </c>
      <c r="E18" s="166"/>
      <c r="F18" s="167"/>
      <c r="G18" s="168"/>
      <c r="H18" s="169"/>
      <c r="I18" s="170"/>
      <c r="J18" s="171"/>
      <c r="K18" s="172">
        <f t="shared" si="5"/>
        <v>0</v>
      </c>
      <c r="L18" s="173"/>
      <c r="M18" s="177"/>
      <c r="N18" s="173"/>
      <c r="O18" s="173"/>
      <c r="P18" s="173"/>
      <c r="Q18" s="173"/>
      <c r="R18" s="178">
        <f t="shared" si="7"/>
        <v>0</v>
      </c>
      <c r="S18" s="178"/>
      <c r="T18" s="178"/>
      <c r="U18" s="178"/>
      <c r="X18" s="176" t="e">
        <f>+#REF!-R18-S18-T18-U18</f>
        <v>#REF!</v>
      </c>
    </row>
    <row r="19" spans="1:25" ht="14.5" outlineLevel="3" x14ac:dyDescent="0.35">
      <c r="A19" s="140" t="str">
        <f t="shared" si="2"/>
        <v>A1.2.4</v>
      </c>
      <c r="C19" s="164" t="s">
        <v>39</v>
      </c>
      <c r="D19" s="165" t="s">
        <v>55</v>
      </c>
      <c r="E19" s="166"/>
      <c r="F19" s="167"/>
      <c r="G19" s="168"/>
      <c r="H19" s="169"/>
      <c r="I19" s="170"/>
      <c r="J19" s="171"/>
      <c r="K19" s="172">
        <f t="shared" si="5"/>
        <v>0</v>
      </c>
      <c r="L19" s="173"/>
      <c r="M19" s="177"/>
      <c r="N19" s="173"/>
      <c r="O19" s="173"/>
      <c r="P19" s="173"/>
      <c r="Q19" s="173"/>
      <c r="R19" s="178">
        <f t="shared" si="7"/>
        <v>0</v>
      </c>
      <c r="S19" s="178"/>
      <c r="T19" s="178"/>
      <c r="U19" s="178"/>
      <c r="X19" s="176"/>
    </row>
    <row r="20" spans="1:25" ht="14.5" outlineLevel="3" x14ac:dyDescent="0.35">
      <c r="A20" s="140" t="str">
        <f t="shared" si="2"/>
        <v>A1.2.5</v>
      </c>
      <c r="C20" s="164" t="s">
        <v>39</v>
      </c>
      <c r="D20" s="165" t="s">
        <v>56</v>
      </c>
      <c r="E20" s="166"/>
      <c r="F20" s="167"/>
      <c r="G20" s="168"/>
      <c r="H20" s="169"/>
      <c r="I20" s="170"/>
      <c r="J20" s="171"/>
      <c r="K20" s="172">
        <f t="shared" si="5"/>
        <v>0</v>
      </c>
      <c r="L20" s="173"/>
      <c r="M20" s="177"/>
      <c r="N20" s="173"/>
      <c r="O20" s="173"/>
      <c r="P20" s="173"/>
      <c r="Q20" s="173"/>
      <c r="R20" s="178">
        <f t="shared" si="7"/>
        <v>0</v>
      </c>
      <c r="S20" s="178"/>
      <c r="T20" s="178"/>
      <c r="U20" s="178"/>
      <c r="X20" s="176"/>
    </row>
    <row r="21" spans="1:25" ht="14.5" outlineLevel="3" x14ac:dyDescent="0.35">
      <c r="A21" s="140" t="str">
        <f t="shared" si="2"/>
        <v>A1.2.6</v>
      </c>
      <c r="C21" s="164" t="s">
        <v>39</v>
      </c>
      <c r="D21" s="165" t="s">
        <v>57</v>
      </c>
      <c r="E21" s="166"/>
      <c r="F21" s="167"/>
      <c r="G21" s="168"/>
      <c r="H21" s="169"/>
      <c r="I21" s="170"/>
      <c r="J21" s="171"/>
      <c r="K21" s="172">
        <f t="shared" si="5"/>
        <v>0</v>
      </c>
      <c r="L21" s="173"/>
      <c r="M21" s="177"/>
      <c r="N21" s="173"/>
      <c r="O21" s="173"/>
      <c r="P21" s="173"/>
      <c r="Q21" s="173"/>
      <c r="R21" s="178">
        <f t="shared" si="7"/>
        <v>0</v>
      </c>
      <c r="S21" s="178"/>
      <c r="T21" s="178"/>
      <c r="U21" s="178"/>
      <c r="X21" s="176"/>
    </row>
    <row r="22" spans="1:25" s="151" customFormat="1" ht="14.5" outlineLevel="2" x14ac:dyDescent="0.35">
      <c r="A22" s="140" t="str">
        <f t="shared" si="2"/>
        <v>A1.3</v>
      </c>
      <c r="C22" s="152" t="s">
        <v>39</v>
      </c>
      <c r="D22" s="153" t="s">
        <v>58</v>
      </c>
      <c r="E22" s="154" t="s">
        <v>59</v>
      </c>
      <c r="F22" s="152"/>
      <c r="G22" s="155"/>
      <c r="H22" s="156"/>
      <c r="I22" s="157"/>
      <c r="J22" s="158"/>
      <c r="K22" s="159">
        <f>+SUBTOTAL(9,K23:K28)</f>
        <v>0</v>
      </c>
      <c r="L22" s="160"/>
      <c r="M22" s="161"/>
      <c r="N22" s="162">
        <f t="shared" ref="N22:U22" si="8">+SUBTOTAL(9,N23:N28)</f>
        <v>0</v>
      </c>
      <c r="O22" s="162">
        <f t="shared" si="8"/>
        <v>0</v>
      </c>
      <c r="P22" s="162">
        <f t="shared" si="8"/>
        <v>0</v>
      </c>
      <c r="Q22" s="162">
        <f t="shared" si="8"/>
        <v>0</v>
      </c>
      <c r="R22" s="162">
        <f t="shared" si="8"/>
        <v>0</v>
      </c>
      <c r="S22" s="162">
        <f t="shared" si="8"/>
        <v>0</v>
      </c>
      <c r="T22" s="162">
        <f t="shared" si="8"/>
        <v>0</v>
      </c>
      <c r="U22" s="162">
        <f t="shared" si="8"/>
        <v>0</v>
      </c>
      <c r="X22" s="163"/>
      <c r="Y22" s="163"/>
    </row>
    <row r="23" spans="1:25" ht="14.5" outlineLevel="3" x14ac:dyDescent="0.35">
      <c r="A23" s="140" t="str">
        <f t="shared" si="2"/>
        <v>A1.3.1</v>
      </c>
      <c r="C23" s="164" t="s">
        <v>39</v>
      </c>
      <c r="D23" s="165" t="s">
        <v>60</v>
      </c>
      <c r="E23" s="166"/>
      <c r="F23" s="167"/>
      <c r="G23" s="168"/>
      <c r="H23" s="169"/>
      <c r="I23" s="170"/>
      <c r="J23" s="171"/>
      <c r="K23" s="172">
        <f t="shared" si="5"/>
        <v>0</v>
      </c>
      <c r="L23" s="173"/>
      <c r="M23" s="177"/>
      <c r="N23" s="173"/>
      <c r="O23" s="173"/>
      <c r="P23" s="173"/>
      <c r="Q23" s="173"/>
      <c r="R23" s="178">
        <f t="shared" ref="R23:R28" si="9">SUM(N23:Q23)</f>
        <v>0</v>
      </c>
      <c r="S23" s="178"/>
      <c r="T23" s="178"/>
      <c r="U23" s="178"/>
      <c r="X23" s="176" t="e">
        <f>+#REF!-R23-S23-T23-U23</f>
        <v>#REF!</v>
      </c>
    </row>
    <row r="24" spans="1:25" ht="14.5" outlineLevel="3" x14ac:dyDescent="0.35">
      <c r="A24" s="140" t="str">
        <f t="shared" si="2"/>
        <v>A1.3.2</v>
      </c>
      <c r="C24" s="164" t="s">
        <v>39</v>
      </c>
      <c r="D24" s="165" t="s">
        <v>61</v>
      </c>
      <c r="E24" s="166"/>
      <c r="F24" s="167"/>
      <c r="G24" s="168"/>
      <c r="H24" s="169"/>
      <c r="I24" s="170"/>
      <c r="J24" s="171"/>
      <c r="K24" s="172">
        <f t="shared" si="5"/>
        <v>0</v>
      </c>
      <c r="L24" s="173"/>
      <c r="M24" s="177"/>
      <c r="N24" s="173"/>
      <c r="O24" s="173"/>
      <c r="P24" s="173"/>
      <c r="Q24" s="173"/>
      <c r="R24" s="178">
        <f t="shared" si="9"/>
        <v>0</v>
      </c>
      <c r="S24" s="178"/>
      <c r="T24" s="178"/>
      <c r="U24" s="178"/>
      <c r="X24" s="176" t="e">
        <f>+#REF!-R24-S24-T24-U24</f>
        <v>#REF!</v>
      </c>
    </row>
    <row r="25" spans="1:25" ht="14.5" outlineLevel="3" x14ac:dyDescent="0.35">
      <c r="A25" s="140" t="str">
        <f t="shared" si="2"/>
        <v>A1.3.3</v>
      </c>
      <c r="C25" s="164" t="s">
        <v>39</v>
      </c>
      <c r="D25" s="165" t="s">
        <v>62</v>
      </c>
      <c r="E25" s="166"/>
      <c r="F25" s="167"/>
      <c r="G25" s="168"/>
      <c r="H25" s="169"/>
      <c r="I25" s="170"/>
      <c r="J25" s="171"/>
      <c r="K25" s="172">
        <f t="shared" si="5"/>
        <v>0</v>
      </c>
      <c r="L25" s="173"/>
      <c r="M25" s="177"/>
      <c r="N25" s="173"/>
      <c r="O25" s="173"/>
      <c r="P25" s="173"/>
      <c r="Q25" s="173"/>
      <c r="R25" s="178">
        <f t="shared" si="9"/>
        <v>0</v>
      </c>
      <c r="S25" s="178"/>
      <c r="T25" s="178"/>
      <c r="U25" s="178"/>
      <c r="X25" s="176" t="e">
        <f>+#REF!-R25-S25-T25-U25</f>
        <v>#REF!</v>
      </c>
    </row>
    <row r="26" spans="1:25" ht="14.5" outlineLevel="3" x14ac:dyDescent="0.35">
      <c r="A26" s="140" t="str">
        <f t="shared" si="2"/>
        <v>A1.3.4</v>
      </c>
      <c r="C26" s="164" t="s">
        <v>39</v>
      </c>
      <c r="D26" s="165" t="s">
        <v>63</v>
      </c>
      <c r="E26" s="166"/>
      <c r="F26" s="167"/>
      <c r="G26" s="168"/>
      <c r="H26" s="169"/>
      <c r="I26" s="170"/>
      <c r="J26" s="171"/>
      <c r="K26" s="172">
        <f t="shared" si="5"/>
        <v>0</v>
      </c>
      <c r="L26" s="173"/>
      <c r="M26" s="177"/>
      <c r="N26" s="173"/>
      <c r="O26" s="173"/>
      <c r="P26" s="173"/>
      <c r="Q26" s="173"/>
      <c r="R26" s="178">
        <f t="shared" si="9"/>
        <v>0</v>
      </c>
      <c r="S26" s="178"/>
      <c r="T26" s="178"/>
      <c r="U26" s="178"/>
      <c r="X26" s="176"/>
    </row>
    <row r="27" spans="1:25" ht="14.5" outlineLevel="3" x14ac:dyDescent="0.35">
      <c r="A27" s="140" t="str">
        <f t="shared" si="2"/>
        <v>A1.3.5</v>
      </c>
      <c r="C27" s="164" t="s">
        <v>39</v>
      </c>
      <c r="D27" s="165" t="s">
        <v>64</v>
      </c>
      <c r="E27" s="166"/>
      <c r="F27" s="167"/>
      <c r="G27" s="168"/>
      <c r="H27" s="169"/>
      <c r="I27" s="170"/>
      <c r="J27" s="171"/>
      <c r="K27" s="172">
        <f t="shared" si="5"/>
        <v>0</v>
      </c>
      <c r="L27" s="173"/>
      <c r="M27" s="177"/>
      <c r="N27" s="173"/>
      <c r="O27" s="173"/>
      <c r="P27" s="173"/>
      <c r="Q27" s="173"/>
      <c r="R27" s="178">
        <f t="shared" si="9"/>
        <v>0</v>
      </c>
      <c r="S27" s="178"/>
      <c r="T27" s="178"/>
      <c r="U27" s="178"/>
      <c r="X27" s="176"/>
    </row>
    <row r="28" spans="1:25" ht="14.5" outlineLevel="3" x14ac:dyDescent="0.35">
      <c r="A28" s="140" t="str">
        <f t="shared" si="2"/>
        <v>A1.3.6</v>
      </c>
      <c r="C28" s="164" t="s">
        <v>39</v>
      </c>
      <c r="D28" s="165" t="s">
        <v>65</v>
      </c>
      <c r="E28" s="166"/>
      <c r="F28" s="167"/>
      <c r="G28" s="168"/>
      <c r="H28" s="169"/>
      <c r="I28" s="170"/>
      <c r="J28" s="171"/>
      <c r="K28" s="172">
        <f t="shared" si="5"/>
        <v>0</v>
      </c>
      <c r="L28" s="173"/>
      <c r="M28" s="177"/>
      <c r="N28" s="173"/>
      <c r="O28" s="173"/>
      <c r="P28" s="173"/>
      <c r="Q28" s="173"/>
      <c r="R28" s="178">
        <f t="shared" si="9"/>
        <v>0</v>
      </c>
      <c r="S28" s="178"/>
      <c r="T28" s="178"/>
      <c r="U28" s="178"/>
      <c r="X28" s="176"/>
    </row>
    <row r="29" spans="1:25" s="141" customFormat="1" ht="14.5" outlineLevel="1" x14ac:dyDescent="0.35">
      <c r="A29" s="140" t="str">
        <f t="shared" si="2"/>
        <v>AO2</v>
      </c>
      <c r="C29" s="142" t="s">
        <v>39</v>
      </c>
      <c r="D29" s="143" t="s">
        <v>66</v>
      </c>
      <c r="E29" s="144" t="s">
        <v>67</v>
      </c>
      <c r="F29" s="144"/>
      <c r="G29" s="142"/>
      <c r="H29" s="145"/>
      <c r="I29" s="142"/>
      <c r="J29" s="146"/>
      <c r="K29" s="147">
        <f>+SUBTOTAL(9,K30:K50)</f>
        <v>0</v>
      </c>
      <c r="L29" s="148"/>
      <c r="M29" s="149"/>
      <c r="N29" s="150">
        <f t="shared" ref="N29:U29" si="10">+SUBTOTAL(9,N30:N50)</f>
        <v>0</v>
      </c>
      <c r="O29" s="150">
        <f t="shared" si="10"/>
        <v>0</v>
      </c>
      <c r="P29" s="150">
        <f t="shared" si="10"/>
        <v>0</v>
      </c>
      <c r="Q29" s="150">
        <f t="shared" si="10"/>
        <v>0</v>
      </c>
      <c r="R29" s="150">
        <f t="shared" si="10"/>
        <v>0</v>
      </c>
      <c r="S29" s="150">
        <f t="shared" si="10"/>
        <v>0</v>
      </c>
      <c r="T29" s="150">
        <f t="shared" si="10"/>
        <v>0</v>
      </c>
      <c r="U29" s="150">
        <f t="shared" si="10"/>
        <v>0</v>
      </c>
    </row>
    <row r="30" spans="1:25" s="151" customFormat="1" ht="14.5" outlineLevel="2" x14ac:dyDescent="0.35">
      <c r="A30" s="140" t="str">
        <f t="shared" si="2"/>
        <v>A2.1</v>
      </c>
      <c r="C30" s="152" t="s">
        <v>39</v>
      </c>
      <c r="D30" s="153" t="s">
        <v>68</v>
      </c>
      <c r="E30" s="154" t="s">
        <v>43</v>
      </c>
      <c r="F30" s="152"/>
      <c r="G30" s="155"/>
      <c r="H30" s="156"/>
      <c r="I30" s="157"/>
      <c r="J30" s="158"/>
      <c r="K30" s="159">
        <f>+SUBTOTAL(9,K31:K36)</f>
        <v>0</v>
      </c>
      <c r="L30" s="160"/>
      <c r="M30" s="161"/>
      <c r="N30" s="162">
        <f t="shared" ref="N30:U30" si="11">+SUBTOTAL(9,N31:N36)</f>
        <v>0</v>
      </c>
      <c r="O30" s="162">
        <f t="shared" si="11"/>
        <v>0</v>
      </c>
      <c r="P30" s="162">
        <f t="shared" si="11"/>
        <v>0</v>
      </c>
      <c r="Q30" s="162">
        <f t="shared" si="11"/>
        <v>0</v>
      </c>
      <c r="R30" s="162">
        <f t="shared" si="11"/>
        <v>0</v>
      </c>
      <c r="S30" s="162">
        <f t="shared" si="11"/>
        <v>0</v>
      </c>
      <c r="T30" s="162">
        <f t="shared" si="11"/>
        <v>0</v>
      </c>
      <c r="U30" s="162">
        <f t="shared" si="11"/>
        <v>0</v>
      </c>
      <c r="X30" s="163"/>
      <c r="Y30" s="163"/>
    </row>
    <row r="31" spans="1:25" ht="14.5" outlineLevel="3" x14ac:dyDescent="0.35">
      <c r="A31" s="140" t="str">
        <f t="shared" si="2"/>
        <v>A2.1.1</v>
      </c>
      <c r="C31" s="164" t="s">
        <v>39</v>
      </c>
      <c r="D31" s="165" t="s">
        <v>69</v>
      </c>
      <c r="E31" s="166"/>
      <c r="F31" s="167"/>
      <c r="G31" s="168"/>
      <c r="H31" s="169"/>
      <c r="I31" s="170"/>
      <c r="J31" s="171"/>
      <c r="K31" s="172">
        <f t="shared" ref="K31:K36" si="12">+H31*I31*J31</f>
        <v>0</v>
      </c>
      <c r="L31" s="173"/>
      <c r="N31" s="174"/>
      <c r="O31" s="174"/>
      <c r="P31" s="174"/>
      <c r="Q31" s="174"/>
      <c r="R31" s="175">
        <f t="shared" ref="R31:R36" si="13">SUM(N31:Q31)</f>
        <v>0</v>
      </c>
      <c r="S31" s="175"/>
      <c r="T31" s="175"/>
      <c r="U31" s="175"/>
      <c r="X31" s="176"/>
      <c r="Y31" s="176"/>
    </row>
    <row r="32" spans="1:25" ht="14.5" outlineLevel="3" x14ac:dyDescent="0.35">
      <c r="A32" s="140" t="str">
        <f t="shared" si="2"/>
        <v>A2.1.2</v>
      </c>
      <c r="C32" s="164" t="s">
        <v>39</v>
      </c>
      <c r="D32" s="165" t="s">
        <v>70</v>
      </c>
      <c r="E32" s="166"/>
      <c r="F32" s="167"/>
      <c r="G32" s="168"/>
      <c r="H32" s="169"/>
      <c r="I32" s="170"/>
      <c r="J32" s="171"/>
      <c r="K32" s="172">
        <f t="shared" si="12"/>
        <v>0</v>
      </c>
      <c r="L32" s="173"/>
      <c r="N32" s="174"/>
      <c r="O32" s="174"/>
      <c r="P32" s="174"/>
      <c r="Q32" s="174"/>
      <c r="R32" s="175">
        <f t="shared" si="13"/>
        <v>0</v>
      </c>
      <c r="S32" s="175"/>
      <c r="T32" s="175"/>
      <c r="U32" s="175"/>
      <c r="X32" s="176"/>
    </row>
    <row r="33" spans="1:25" ht="14.5" outlineLevel="3" x14ac:dyDescent="0.35">
      <c r="A33" s="140" t="str">
        <f t="shared" si="2"/>
        <v>A2.1.3</v>
      </c>
      <c r="C33" s="164" t="s">
        <v>39</v>
      </c>
      <c r="D33" s="165" t="s">
        <v>71</v>
      </c>
      <c r="E33" s="166"/>
      <c r="F33" s="167"/>
      <c r="G33" s="168"/>
      <c r="H33" s="169"/>
      <c r="I33" s="170"/>
      <c r="J33" s="171"/>
      <c r="K33" s="172">
        <f t="shared" si="12"/>
        <v>0</v>
      </c>
      <c r="L33" s="173"/>
      <c r="N33" s="174"/>
      <c r="O33" s="174"/>
      <c r="P33" s="174"/>
      <c r="Q33" s="174"/>
      <c r="R33" s="175">
        <f t="shared" si="13"/>
        <v>0</v>
      </c>
      <c r="S33" s="175"/>
      <c r="T33" s="175"/>
      <c r="U33" s="175"/>
      <c r="X33" s="176"/>
    </row>
    <row r="34" spans="1:25" ht="14.5" outlineLevel="3" x14ac:dyDescent="0.35">
      <c r="A34" s="140" t="str">
        <f t="shared" si="2"/>
        <v>A2.1.4</v>
      </c>
      <c r="C34" s="164" t="s">
        <v>39</v>
      </c>
      <c r="D34" s="165" t="s">
        <v>72</v>
      </c>
      <c r="E34" s="166"/>
      <c r="F34" s="167"/>
      <c r="G34" s="168"/>
      <c r="H34" s="169"/>
      <c r="I34" s="170"/>
      <c r="J34" s="171"/>
      <c r="K34" s="172">
        <f t="shared" si="12"/>
        <v>0</v>
      </c>
      <c r="L34" s="173"/>
      <c r="N34" s="174"/>
      <c r="O34" s="174"/>
      <c r="P34" s="174"/>
      <c r="Q34" s="174"/>
      <c r="R34" s="175">
        <f t="shared" si="13"/>
        <v>0</v>
      </c>
      <c r="S34" s="175"/>
      <c r="T34" s="175"/>
      <c r="U34" s="175"/>
      <c r="X34" s="176"/>
    </row>
    <row r="35" spans="1:25" ht="14.5" outlineLevel="3" x14ac:dyDescent="0.35">
      <c r="A35" s="140" t="str">
        <f t="shared" si="2"/>
        <v>A2.1.5</v>
      </c>
      <c r="C35" s="164" t="s">
        <v>39</v>
      </c>
      <c r="D35" s="165" t="s">
        <v>73</v>
      </c>
      <c r="E35" s="166"/>
      <c r="F35" s="167"/>
      <c r="G35" s="168"/>
      <c r="H35" s="169"/>
      <c r="I35" s="170"/>
      <c r="J35" s="171"/>
      <c r="K35" s="172">
        <f t="shared" si="12"/>
        <v>0</v>
      </c>
      <c r="L35" s="173"/>
      <c r="N35" s="174"/>
      <c r="O35" s="174"/>
      <c r="P35" s="174"/>
      <c r="Q35" s="174"/>
      <c r="R35" s="175">
        <f t="shared" si="13"/>
        <v>0</v>
      </c>
      <c r="S35" s="175"/>
      <c r="T35" s="175"/>
      <c r="U35" s="175"/>
      <c r="X35" s="176"/>
    </row>
    <row r="36" spans="1:25" ht="14.5" outlineLevel="3" x14ac:dyDescent="0.35">
      <c r="A36" s="140" t="str">
        <f t="shared" si="2"/>
        <v>A2.1.6</v>
      </c>
      <c r="C36" s="164" t="s">
        <v>39</v>
      </c>
      <c r="D36" s="165" t="s">
        <v>74</v>
      </c>
      <c r="E36" s="166"/>
      <c r="F36" s="167"/>
      <c r="G36" s="168"/>
      <c r="H36" s="169"/>
      <c r="I36" s="170"/>
      <c r="J36" s="171"/>
      <c r="K36" s="172">
        <f t="shared" si="12"/>
        <v>0</v>
      </c>
      <c r="L36" s="173"/>
      <c r="N36" s="174"/>
      <c r="O36" s="174"/>
      <c r="P36" s="174"/>
      <c r="Q36" s="174"/>
      <c r="R36" s="175">
        <f t="shared" si="13"/>
        <v>0</v>
      </c>
      <c r="S36" s="175"/>
      <c r="T36" s="175"/>
      <c r="U36" s="175"/>
      <c r="X36" s="176"/>
    </row>
    <row r="37" spans="1:25" s="151" customFormat="1" ht="14.5" outlineLevel="2" x14ac:dyDescent="0.35">
      <c r="A37" s="140" t="str">
        <f t="shared" si="2"/>
        <v>A2.2</v>
      </c>
      <c r="C37" s="152" t="s">
        <v>39</v>
      </c>
      <c r="D37" s="153" t="s">
        <v>75</v>
      </c>
      <c r="E37" s="154" t="s">
        <v>51</v>
      </c>
      <c r="F37" s="152"/>
      <c r="G37" s="155"/>
      <c r="H37" s="156"/>
      <c r="I37" s="157"/>
      <c r="J37" s="158"/>
      <c r="K37" s="159">
        <f>+SUBTOTAL(9,K38:K43)</f>
        <v>0</v>
      </c>
      <c r="L37" s="160"/>
      <c r="M37" s="161"/>
      <c r="N37" s="162">
        <f t="shared" ref="N37:U37" si="14">+SUBTOTAL(9,N38:N43)</f>
        <v>0</v>
      </c>
      <c r="O37" s="162">
        <f t="shared" si="14"/>
        <v>0</v>
      </c>
      <c r="P37" s="162">
        <f t="shared" si="14"/>
        <v>0</v>
      </c>
      <c r="Q37" s="162">
        <f t="shared" si="14"/>
        <v>0</v>
      </c>
      <c r="R37" s="162">
        <f t="shared" si="14"/>
        <v>0</v>
      </c>
      <c r="S37" s="162">
        <f t="shared" si="14"/>
        <v>0</v>
      </c>
      <c r="T37" s="162">
        <f t="shared" si="14"/>
        <v>0</v>
      </c>
      <c r="U37" s="162">
        <f t="shared" si="14"/>
        <v>0</v>
      </c>
      <c r="X37" s="163"/>
      <c r="Y37" s="163"/>
    </row>
    <row r="38" spans="1:25" ht="14.5" outlineLevel="3" x14ac:dyDescent="0.35">
      <c r="A38" s="140" t="str">
        <f t="shared" si="2"/>
        <v>A2.2.1</v>
      </c>
      <c r="C38" s="164" t="s">
        <v>39</v>
      </c>
      <c r="D38" s="165" t="s">
        <v>76</v>
      </c>
      <c r="E38" s="166"/>
      <c r="F38" s="167"/>
      <c r="G38" s="168"/>
      <c r="H38" s="169"/>
      <c r="I38" s="170"/>
      <c r="J38" s="171"/>
      <c r="K38" s="172">
        <f t="shared" ref="K38:K43" si="15">+H38*I38*J38</f>
        <v>0</v>
      </c>
      <c r="L38" s="173"/>
      <c r="M38" s="177"/>
      <c r="N38" s="173"/>
      <c r="O38" s="173"/>
      <c r="P38" s="173"/>
      <c r="Q38" s="173"/>
      <c r="R38" s="178">
        <f t="shared" ref="R38:R43" si="16">SUM(N38:Q38)</f>
        <v>0</v>
      </c>
      <c r="S38" s="178"/>
      <c r="T38" s="178"/>
      <c r="U38" s="178"/>
      <c r="X38" s="176" t="e">
        <f>+#REF!-R38-S38-T38-U38</f>
        <v>#REF!</v>
      </c>
    </row>
    <row r="39" spans="1:25" ht="14.5" outlineLevel="3" x14ac:dyDescent="0.35">
      <c r="A39" s="140" t="str">
        <f t="shared" si="2"/>
        <v>A2.2.2</v>
      </c>
      <c r="C39" s="164" t="s">
        <v>39</v>
      </c>
      <c r="D39" s="165" t="s">
        <v>77</v>
      </c>
      <c r="E39" s="166"/>
      <c r="F39" s="167"/>
      <c r="G39" s="168"/>
      <c r="H39" s="169"/>
      <c r="I39" s="170"/>
      <c r="J39" s="171"/>
      <c r="K39" s="172">
        <f t="shared" si="15"/>
        <v>0</v>
      </c>
      <c r="L39" s="173"/>
      <c r="M39" s="177"/>
      <c r="N39" s="173"/>
      <c r="O39" s="173"/>
      <c r="P39" s="173"/>
      <c r="Q39" s="173"/>
      <c r="R39" s="178">
        <f t="shared" si="16"/>
        <v>0</v>
      </c>
      <c r="S39" s="178"/>
      <c r="T39" s="178"/>
      <c r="U39" s="178"/>
      <c r="X39" s="176" t="e">
        <f>+#REF!-R39-S39-T39-U39</f>
        <v>#REF!</v>
      </c>
    </row>
    <row r="40" spans="1:25" ht="14.5" outlineLevel="3" x14ac:dyDescent="0.35">
      <c r="A40" s="140" t="str">
        <f t="shared" si="2"/>
        <v>A2.2.3</v>
      </c>
      <c r="C40" s="164" t="s">
        <v>39</v>
      </c>
      <c r="D40" s="165" t="s">
        <v>78</v>
      </c>
      <c r="E40" s="166"/>
      <c r="F40" s="167"/>
      <c r="G40" s="168"/>
      <c r="H40" s="169"/>
      <c r="I40" s="170"/>
      <c r="J40" s="171"/>
      <c r="K40" s="172">
        <f t="shared" si="15"/>
        <v>0</v>
      </c>
      <c r="L40" s="173"/>
      <c r="M40" s="177"/>
      <c r="N40" s="173"/>
      <c r="O40" s="173"/>
      <c r="P40" s="173"/>
      <c r="Q40" s="173"/>
      <c r="R40" s="178">
        <f t="shared" si="16"/>
        <v>0</v>
      </c>
      <c r="S40" s="178"/>
      <c r="T40" s="178"/>
      <c r="U40" s="178"/>
      <c r="X40" s="176" t="e">
        <f>+#REF!-R40-S40-T40-U40</f>
        <v>#REF!</v>
      </c>
    </row>
    <row r="41" spans="1:25" ht="14.5" outlineLevel="3" x14ac:dyDescent="0.35">
      <c r="A41" s="140" t="str">
        <f t="shared" si="2"/>
        <v>A2.2.4</v>
      </c>
      <c r="C41" s="164" t="s">
        <v>39</v>
      </c>
      <c r="D41" s="165" t="s">
        <v>79</v>
      </c>
      <c r="E41" s="166"/>
      <c r="F41" s="167"/>
      <c r="G41" s="168"/>
      <c r="H41" s="169"/>
      <c r="I41" s="170"/>
      <c r="J41" s="171"/>
      <c r="K41" s="172">
        <f t="shared" si="15"/>
        <v>0</v>
      </c>
      <c r="L41" s="173"/>
      <c r="M41" s="177"/>
      <c r="N41" s="173"/>
      <c r="O41" s="173"/>
      <c r="P41" s="173"/>
      <c r="Q41" s="173"/>
      <c r="R41" s="178">
        <f t="shared" si="16"/>
        <v>0</v>
      </c>
      <c r="S41" s="178"/>
      <c r="T41" s="178"/>
      <c r="U41" s="178"/>
      <c r="X41" s="176"/>
    </row>
    <row r="42" spans="1:25" ht="14.5" outlineLevel="3" x14ac:dyDescent="0.35">
      <c r="A42" s="140" t="str">
        <f t="shared" si="2"/>
        <v>A2.2.5</v>
      </c>
      <c r="C42" s="164" t="s">
        <v>39</v>
      </c>
      <c r="D42" s="165" t="s">
        <v>80</v>
      </c>
      <c r="E42" s="166"/>
      <c r="F42" s="167"/>
      <c r="G42" s="168"/>
      <c r="H42" s="169"/>
      <c r="I42" s="170"/>
      <c r="J42" s="171"/>
      <c r="K42" s="172">
        <f t="shared" si="15"/>
        <v>0</v>
      </c>
      <c r="L42" s="173"/>
      <c r="M42" s="177"/>
      <c r="N42" s="173"/>
      <c r="O42" s="173"/>
      <c r="P42" s="173"/>
      <c r="Q42" s="173"/>
      <c r="R42" s="178">
        <f t="shared" si="16"/>
        <v>0</v>
      </c>
      <c r="S42" s="178"/>
      <c r="T42" s="178"/>
      <c r="U42" s="178"/>
      <c r="X42" s="176"/>
    </row>
    <row r="43" spans="1:25" ht="14.5" outlineLevel="3" x14ac:dyDescent="0.35">
      <c r="A43" s="140" t="str">
        <f t="shared" si="2"/>
        <v>A2.2.6</v>
      </c>
      <c r="C43" s="164" t="s">
        <v>39</v>
      </c>
      <c r="D43" s="165" t="s">
        <v>81</v>
      </c>
      <c r="E43" s="166"/>
      <c r="F43" s="167"/>
      <c r="G43" s="168"/>
      <c r="H43" s="169"/>
      <c r="I43" s="170"/>
      <c r="J43" s="171"/>
      <c r="K43" s="172">
        <f t="shared" si="15"/>
        <v>0</v>
      </c>
      <c r="L43" s="173"/>
      <c r="M43" s="177"/>
      <c r="N43" s="173"/>
      <c r="O43" s="173"/>
      <c r="P43" s="173"/>
      <c r="Q43" s="173"/>
      <c r="R43" s="178">
        <f t="shared" si="16"/>
        <v>0</v>
      </c>
      <c r="S43" s="178"/>
      <c r="T43" s="178"/>
      <c r="U43" s="178"/>
      <c r="X43" s="176"/>
    </row>
    <row r="44" spans="1:25" s="151" customFormat="1" ht="14.5" outlineLevel="2" x14ac:dyDescent="0.35">
      <c r="A44" s="140" t="str">
        <f t="shared" si="2"/>
        <v>A2.3</v>
      </c>
      <c r="C44" s="152" t="s">
        <v>39</v>
      </c>
      <c r="D44" s="153" t="s">
        <v>82</v>
      </c>
      <c r="E44" s="154" t="s">
        <v>59</v>
      </c>
      <c r="F44" s="152"/>
      <c r="G44" s="155"/>
      <c r="H44" s="156"/>
      <c r="I44" s="157"/>
      <c r="J44" s="158"/>
      <c r="K44" s="159">
        <f>+SUBTOTAL(9,K45:K50)</f>
        <v>0</v>
      </c>
      <c r="L44" s="160"/>
      <c r="M44" s="161"/>
      <c r="N44" s="162">
        <f t="shared" ref="N44:U44" si="17">+SUBTOTAL(9,N45:N50)</f>
        <v>0</v>
      </c>
      <c r="O44" s="162">
        <f t="shared" si="17"/>
        <v>0</v>
      </c>
      <c r="P44" s="162">
        <f t="shared" si="17"/>
        <v>0</v>
      </c>
      <c r="Q44" s="162">
        <f t="shared" si="17"/>
        <v>0</v>
      </c>
      <c r="R44" s="162">
        <f t="shared" si="17"/>
        <v>0</v>
      </c>
      <c r="S44" s="162">
        <f t="shared" si="17"/>
        <v>0</v>
      </c>
      <c r="T44" s="162">
        <f t="shared" si="17"/>
        <v>0</v>
      </c>
      <c r="U44" s="162">
        <f t="shared" si="17"/>
        <v>0</v>
      </c>
      <c r="X44" s="163"/>
      <c r="Y44" s="163"/>
    </row>
    <row r="45" spans="1:25" ht="14.5" outlineLevel="3" x14ac:dyDescent="0.35">
      <c r="A45" s="140" t="str">
        <f t="shared" si="2"/>
        <v>A1.2.1</v>
      </c>
      <c r="C45" s="164" t="s">
        <v>39</v>
      </c>
      <c r="D45" s="165" t="s">
        <v>52</v>
      </c>
      <c r="E45" s="166"/>
      <c r="F45" s="167"/>
      <c r="G45" s="168"/>
      <c r="H45" s="169"/>
      <c r="I45" s="170"/>
      <c r="J45" s="171"/>
      <c r="K45" s="172">
        <f t="shared" ref="K45:K50" si="18">+H45*I45*J45</f>
        <v>0</v>
      </c>
      <c r="L45" s="173"/>
      <c r="M45" s="177"/>
      <c r="N45" s="173"/>
      <c r="O45" s="173"/>
      <c r="P45" s="173"/>
      <c r="Q45" s="173"/>
      <c r="R45" s="178">
        <f t="shared" ref="R45:R50" si="19">SUM(N45:Q45)</f>
        <v>0</v>
      </c>
      <c r="S45" s="178"/>
      <c r="T45" s="178"/>
      <c r="U45" s="178"/>
      <c r="X45" s="176" t="e">
        <f>+#REF!-R45-S45-T45-U45</f>
        <v>#REF!</v>
      </c>
    </row>
    <row r="46" spans="1:25" ht="14.5" outlineLevel="3" x14ac:dyDescent="0.35">
      <c r="A46" s="140" t="str">
        <f t="shared" si="2"/>
        <v>A1.2.2</v>
      </c>
      <c r="C46" s="164" t="s">
        <v>39</v>
      </c>
      <c r="D46" s="165" t="s">
        <v>53</v>
      </c>
      <c r="E46" s="166"/>
      <c r="F46" s="167"/>
      <c r="G46" s="168"/>
      <c r="H46" s="169"/>
      <c r="I46" s="170"/>
      <c r="J46" s="171"/>
      <c r="K46" s="172">
        <f t="shared" si="18"/>
        <v>0</v>
      </c>
      <c r="L46" s="173"/>
      <c r="M46" s="177"/>
      <c r="N46" s="173"/>
      <c r="O46" s="173"/>
      <c r="P46" s="173"/>
      <c r="Q46" s="173"/>
      <c r="R46" s="178">
        <f t="shared" si="19"/>
        <v>0</v>
      </c>
      <c r="S46" s="178"/>
      <c r="T46" s="178"/>
      <c r="U46" s="178"/>
      <c r="X46" s="176" t="e">
        <f>+#REF!-R46-S46-T46-U46</f>
        <v>#REF!</v>
      </c>
    </row>
    <row r="47" spans="1:25" ht="14.5" outlineLevel="3" x14ac:dyDescent="0.35">
      <c r="A47" s="140" t="str">
        <f t="shared" si="2"/>
        <v>A1.2.3</v>
      </c>
      <c r="C47" s="164" t="s">
        <v>39</v>
      </c>
      <c r="D47" s="165" t="s">
        <v>54</v>
      </c>
      <c r="E47" s="166"/>
      <c r="F47" s="167"/>
      <c r="G47" s="168"/>
      <c r="H47" s="169"/>
      <c r="I47" s="170"/>
      <c r="J47" s="171"/>
      <c r="K47" s="172">
        <f t="shared" si="18"/>
        <v>0</v>
      </c>
      <c r="L47" s="173"/>
      <c r="M47" s="177"/>
      <c r="N47" s="173"/>
      <c r="O47" s="173"/>
      <c r="P47" s="173"/>
      <c r="Q47" s="173"/>
      <c r="R47" s="178">
        <f t="shared" si="19"/>
        <v>0</v>
      </c>
      <c r="S47" s="178"/>
      <c r="T47" s="178"/>
      <c r="U47" s="178"/>
      <c r="X47" s="176" t="e">
        <f>+#REF!-R47-S47-T47-U47</f>
        <v>#REF!</v>
      </c>
    </row>
    <row r="48" spans="1:25" ht="14.5" outlineLevel="3" x14ac:dyDescent="0.35">
      <c r="A48" s="140" t="str">
        <f t="shared" si="2"/>
        <v>A1.2.4</v>
      </c>
      <c r="C48" s="164" t="s">
        <v>39</v>
      </c>
      <c r="D48" s="165" t="s">
        <v>55</v>
      </c>
      <c r="E48" s="166"/>
      <c r="F48" s="167"/>
      <c r="G48" s="168"/>
      <c r="H48" s="169"/>
      <c r="I48" s="170"/>
      <c r="J48" s="171"/>
      <c r="K48" s="172">
        <f t="shared" si="18"/>
        <v>0</v>
      </c>
      <c r="L48" s="173"/>
      <c r="M48" s="177"/>
      <c r="N48" s="173"/>
      <c r="O48" s="173"/>
      <c r="P48" s="173"/>
      <c r="Q48" s="173"/>
      <c r="R48" s="178">
        <f t="shared" si="19"/>
        <v>0</v>
      </c>
      <c r="S48" s="178"/>
      <c r="T48" s="178"/>
      <c r="U48" s="178"/>
      <c r="X48" s="176"/>
    </row>
    <row r="49" spans="1:25" ht="14.5" outlineLevel="3" x14ac:dyDescent="0.35">
      <c r="A49" s="140" t="str">
        <f t="shared" si="2"/>
        <v>A1.2.5</v>
      </c>
      <c r="C49" s="164" t="s">
        <v>39</v>
      </c>
      <c r="D49" s="165" t="s">
        <v>56</v>
      </c>
      <c r="E49" s="166"/>
      <c r="F49" s="167"/>
      <c r="G49" s="168"/>
      <c r="H49" s="169"/>
      <c r="I49" s="170"/>
      <c r="J49" s="171"/>
      <c r="K49" s="172">
        <f t="shared" si="18"/>
        <v>0</v>
      </c>
      <c r="L49" s="173"/>
      <c r="M49" s="177"/>
      <c r="N49" s="173"/>
      <c r="O49" s="173"/>
      <c r="P49" s="173"/>
      <c r="Q49" s="173"/>
      <c r="R49" s="178">
        <f t="shared" si="19"/>
        <v>0</v>
      </c>
      <c r="S49" s="178"/>
      <c r="T49" s="178"/>
      <c r="U49" s="178"/>
      <c r="X49" s="176"/>
    </row>
    <row r="50" spans="1:25" ht="14.5" outlineLevel="3" x14ac:dyDescent="0.35">
      <c r="A50" s="140" t="str">
        <f t="shared" si="2"/>
        <v>A1.2.6</v>
      </c>
      <c r="C50" s="164" t="s">
        <v>39</v>
      </c>
      <c r="D50" s="165" t="s">
        <v>57</v>
      </c>
      <c r="E50" s="166"/>
      <c r="F50" s="167"/>
      <c r="G50" s="168"/>
      <c r="H50" s="169"/>
      <c r="I50" s="170"/>
      <c r="J50" s="171"/>
      <c r="K50" s="172">
        <f t="shared" si="18"/>
        <v>0</v>
      </c>
      <c r="L50" s="173"/>
      <c r="M50" s="177"/>
      <c r="N50" s="173"/>
      <c r="O50" s="173"/>
      <c r="P50" s="173"/>
      <c r="Q50" s="173"/>
      <c r="R50" s="178">
        <f t="shared" si="19"/>
        <v>0</v>
      </c>
      <c r="S50" s="178"/>
      <c r="T50" s="178"/>
      <c r="U50" s="178"/>
      <c r="X50" s="176"/>
    </row>
    <row r="51" spans="1:25" s="141" customFormat="1" ht="14.5" outlineLevel="1" x14ac:dyDescent="0.35">
      <c r="A51" s="140" t="str">
        <f t="shared" si="2"/>
        <v>AGM</v>
      </c>
      <c r="C51" s="142" t="s">
        <v>39</v>
      </c>
      <c r="D51" s="143" t="s">
        <v>83</v>
      </c>
      <c r="E51" s="144" t="s">
        <v>84</v>
      </c>
      <c r="F51" s="144"/>
      <c r="G51" s="142"/>
      <c r="H51" s="145"/>
      <c r="I51" s="142"/>
      <c r="J51" s="146"/>
      <c r="K51" s="147">
        <f>+SUBTOTAL(9,K52:K65)</f>
        <v>0</v>
      </c>
      <c r="L51" s="148"/>
      <c r="M51" s="149"/>
      <c r="N51" s="150">
        <f>+SUBTOTAL(9,N52:N65)</f>
        <v>0</v>
      </c>
      <c r="O51" s="150">
        <f t="shared" ref="O51:U51" si="20">+SUBTOTAL(9,O52:O65)</f>
        <v>0</v>
      </c>
      <c r="P51" s="150">
        <f t="shared" si="20"/>
        <v>0</v>
      </c>
      <c r="Q51" s="150">
        <f t="shared" si="20"/>
        <v>0</v>
      </c>
      <c r="R51" s="150">
        <f t="shared" si="20"/>
        <v>0</v>
      </c>
      <c r="S51" s="150">
        <f t="shared" si="20"/>
        <v>0</v>
      </c>
      <c r="T51" s="150">
        <f t="shared" si="20"/>
        <v>0</v>
      </c>
      <c r="U51" s="150">
        <f t="shared" si="20"/>
        <v>0</v>
      </c>
    </row>
    <row r="52" spans="1:25" s="151" customFormat="1" ht="14.5" outlineLevel="2" x14ac:dyDescent="0.35">
      <c r="A52" s="140" t="str">
        <f t="shared" si="2"/>
        <v>A3.1</v>
      </c>
      <c r="C52" s="152" t="s">
        <v>39</v>
      </c>
      <c r="D52" s="153" t="s">
        <v>85</v>
      </c>
      <c r="E52" s="154" t="s">
        <v>86</v>
      </c>
      <c r="F52" s="152"/>
      <c r="G52" s="155"/>
      <c r="H52" s="156"/>
      <c r="I52" s="157"/>
      <c r="J52" s="158"/>
      <c r="K52" s="159">
        <f>+SUBTOTAL(9,K53:K58)</f>
        <v>0</v>
      </c>
      <c r="L52" s="160"/>
      <c r="M52" s="161"/>
      <c r="N52" s="162">
        <f>+SUBTOTAL(9,N53:N58)</f>
        <v>0</v>
      </c>
      <c r="O52" s="162">
        <f t="shared" ref="O52:U52" si="21">+SUBTOTAL(9,O53:O58)</f>
        <v>0</v>
      </c>
      <c r="P52" s="162">
        <f t="shared" si="21"/>
        <v>0</v>
      </c>
      <c r="Q52" s="162">
        <f t="shared" si="21"/>
        <v>0</v>
      </c>
      <c r="R52" s="162">
        <f t="shared" si="21"/>
        <v>0</v>
      </c>
      <c r="S52" s="162">
        <f t="shared" si="21"/>
        <v>0</v>
      </c>
      <c r="T52" s="162">
        <f t="shared" si="21"/>
        <v>0</v>
      </c>
      <c r="U52" s="162">
        <f t="shared" si="21"/>
        <v>0</v>
      </c>
      <c r="X52" s="163"/>
      <c r="Y52" s="163"/>
    </row>
    <row r="53" spans="1:25" ht="14.5" outlineLevel="3" x14ac:dyDescent="0.35">
      <c r="A53" s="140" t="str">
        <f t="shared" si="2"/>
        <v>A3.1.1</v>
      </c>
      <c r="C53" s="164" t="s">
        <v>39</v>
      </c>
      <c r="D53" s="165" t="s">
        <v>87</v>
      </c>
      <c r="E53" s="166"/>
      <c r="F53" s="167"/>
      <c r="G53" s="168"/>
      <c r="H53" s="169"/>
      <c r="I53" s="170"/>
      <c r="J53" s="171"/>
      <c r="K53" s="172">
        <f t="shared" ref="K53:K58" si="22">+H53*I53*J53</f>
        <v>0</v>
      </c>
      <c r="L53" s="173"/>
      <c r="M53" s="177"/>
      <c r="N53" s="173"/>
      <c r="O53" s="173"/>
      <c r="P53" s="173"/>
      <c r="Q53" s="173"/>
      <c r="R53" s="178">
        <f t="shared" ref="R53:R58" si="23">SUM(N53:Q53)</f>
        <v>0</v>
      </c>
      <c r="S53" s="178"/>
      <c r="T53" s="178"/>
      <c r="U53" s="178"/>
      <c r="X53" s="176"/>
    </row>
    <row r="54" spans="1:25" ht="14.5" outlineLevel="3" x14ac:dyDescent="0.35">
      <c r="A54" s="140" t="str">
        <f t="shared" si="2"/>
        <v>A3.1.2</v>
      </c>
      <c r="C54" s="164" t="s">
        <v>39</v>
      </c>
      <c r="D54" s="165" t="s">
        <v>88</v>
      </c>
      <c r="E54" s="166"/>
      <c r="F54" s="167"/>
      <c r="G54" s="168"/>
      <c r="H54" s="169"/>
      <c r="I54" s="170"/>
      <c r="J54" s="171"/>
      <c r="K54" s="172">
        <f t="shared" si="22"/>
        <v>0</v>
      </c>
      <c r="L54" s="173"/>
      <c r="M54" s="177"/>
      <c r="N54" s="173"/>
      <c r="O54" s="173"/>
      <c r="P54" s="173"/>
      <c r="Q54" s="173"/>
      <c r="R54" s="178">
        <f t="shared" si="23"/>
        <v>0</v>
      </c>
      <c r="S54" s="178"/>
      <c r="T54" s="178"/>
      <c r="U54" s="178"/>
      <c r="X54" s="176"/>
    </row>
    <row r="55" spans="1:25" ht="14.5" outlineLevel="3" x14ac:dyDescent="0.35">
      <c r="A55" s="140" t="str">
        <f t="shared" si="2"/>
        <v>A3.1.3</v>
      </c>
      <c r="C55" s="164" t="s">
        <v>39</v>
      </c>
      <c r="D55" s="165" t="s">
        <v>89</v>
      </c>
      <c r="E55" s="166"/>
      <c r="F55" s="167"/>
      <c r="G55" s="168"/>
      <c r="H55" s="169"/>
      <c r="I55" s="170"/>
      <c r="J55" s="171"/>
      <c r="K55" s="172">
        <f t="shared" si="22"/>
        <v>0</v>
      </c>
      <c r="L55" s="173"/>
      <c r="M55" s="177"/>
      <c r="N55" s="173"/>
      <c r="O55" s="173"/>
      <c r="P55" s="173"/>
      <c r="Q55" s="173"/>
      <c r="R55" s="178">
        <f t="shared" si="23"/>
        <v>0</v>
      </c>
      <c r="S55" s="178"/>
      <c r="T55" s="178"/>
      <c r="U55" s="178"/>
      <c r="X55" s="176"/>
    </row>
    <row r="56" spans="1:25" ht="14.5" outlineLevel="3" x14ac:dyDescent="0.35">
      <c r="A56" s="140" t="str">
        <f t="shared" si="2"/>
        <v>A3.1.4</v>
      </c>
      <c r="C56" s="164" t="s">
        <v>39</v>
      </c>
      <c r="D56" s="165" t="s">
        <v>90</v>
      </c>
      <c r="E56" s="166"/>
      <c r="F56" s="167"/>
      <c r="G56" s="168"/>
      <c r="H56" s="169"/>
      <c r="I56" s="170"/>
      <c r="J56" s="171"/>
      <c r="K56" s="172">
        <f t="shared" si="22"/>
        <v>0</v>
      </c>
      <c r="L56" s="173"/>
      <c r="M56" s="177"/>
      <c r="N56" s="173"/>
      <c r="O56" s="173"/>
      <c r="P56" s="173"/>
      <c r="Q56" s="173"/>
      <c r="R56" s="178">
        <f t="shared" si="23"/>
        <v>0</v>
      </c>
      <c r="S56" s="178"/>
      <c r="T56" s="178"/>
      <c r="U56" s="178"/>
      <c r="X56" s="176"/>
    </row>
    <row r="57" spans="1:25" ht="14.5" outlineLevel="3" x14ac:dyDescent="0.35">
      <c r="A57" s="140" t="str">
        <f t="shared" si="2"/>
        <v>A3.1.5</v>
      </c>
      <c r="C57" s="164" t="s">
        <v>39</v>
      </c>
      <c r="D57" s="165" t="s">
        <v>91</v>
      </c>
      <c r="E57" s="166"/>
      <c r="F57" s="167"/>
      <c r="G57" s="168"/>
      <c r="H57" s="169"/>
      <c r="I57" s="170"/>
      <c r="J57" s="171"/>
      <c r="K57" s="172">
        <f t="shared" si="22"/>
        <v>0</v>
      </c>
      <c r="L57" s="173"/>
      <c r="M57" s="177"/>
      <c r="N57" s="173"/>
      <c r="O57" s="173"/>
      <c r="P57" s="173"/>
      <c r="Q57" s="173"/>
      <c r="R57" s="178">
        <f t="shared" si="23"/>
        <v>0</v>
      </c>
      <c r="S57" s="178"/>
      <c r="T57" s="178"/>
      <c r="U57" s="178"/>
      <c r="X57" s="176"/>
    </row>
    <row r="58" spans="1:25" ht="14.5" outlineLevel="3" x14ac:dyDescent="0.35">
      <c r="A58" s="140" t="str">
        <f t="shared" si="2"/>
        <v>A3.1.6</v>
      </c>
      <c r="C58" s="164" t="s">
        <v>39</v>
      </c>
      <c r="D58" s="165" t="s">
        <v>92</v>
      </c>
      <c r="E58" s="166"/>
      <c r="F58" s="167"/>
      <c r="G58" s="168"/>
      <c r="H58" s="169"/>
      <c r="I58" s="170"/>
      <c r="J58" s="171"/>
      <c r="K58" s="172">
        <f t="shared" si="22"/>
        <v>0</v>
      </c>
      <c r="L58" s="173"/>
      <c r="M58" s="177"/>
      <c r="N58" s="173"/>
      <c r="O58" s="173"/>
      <c r="P58" s="173"/>
      <c r="Q58" s="173"/>
      <c r="R58" s="178">
        <f t="shared" si="23"/>
        <v>0</v>
      </c>
      <c r="S58" s="178"/>
      <c r="T58" s="178"/>
      <c r="U58" s="178"/>
      <c r="X58" s="176"/>
    </row>
    <row r="59" spans="1:25" s="151" customFormat="1" ht="14.5" outlineLevel="2" x14ac:dyDescent="0.35">
      <c r="A59" s="140" t="str">
        <f t="shared" si="2"/>
        <v>A3.2</v>
      </c>
      <c r="C59" s="152" t="s">
        <v>39</v>
      </c>
      <c r="D59" s="153" t="s">
        <v>93</v>
      </c>
      <c r="E59" s="154" t="s">
        <v>94</v>
      </c>
      <c r="F59" s="152"/>
      <c r="G59" s="155"/>
      <c r="H59" s="156"/>
      <c r="I59" s="157"/>
      <c r="J59" s="158"/>
      <c r="K59" s="159">
        <f>+SUBTOTAL(9,K60:K65)</f>
        <v>0</v>
      </c>
      <c r="L59" s="160"/>
      <c r="M59" s="161"/>
      <c r="N59" s="162">
        <f>+SUBTOTAL(9,N60:N62)</f>
        <v>0</v>
      </c>
      <c r="O59" s="162">
        <f t="shared" ref="O59:U59" si="24">+SUBTOTAL(9,O60:O62)</f>
        <v>0</v>
      </c>
      <c r="P59" s="162">
        <f t="shared" si="24"/>
        <v>0</v>
      </c>
      <c r="Q59" s="162">
        <f t="shared" si="24"/>
        <v>0</v>
      </c>
      <c r="R59" s="162">
        <f t="shared" si="24"/>
        <v>0</v>
      </c>
      <c r="S59" s="162">
        <f t="shared" si="24"/>
        <v>0</v>
      </c>
      <c r="T59" s="162">
        <f>+SUBTOTAL(9,T60:T65)</f>
        <v>0</v>
      </c>
      <c r="U59" s="162">
        <f t="shared" si="24"/>
        <v>0</v>
      </c>
      <c r="X59" s="163"/>
      <c r="Y59" s="163"/>
    </row>
    <row r="60" spans="1:25" ht="14.5" outlineLevel="3" x14ac:dyDescent="0.35">
      <c r="A60" s="140" t="str">
        <f t="shared" si="2"/>
        <v>A3.2.1</v>
      </c>
      <c r="C60" s="164" t="s">
        <v>39</v>
      </c>
      <c r="D60" s="165" t="s">
        <v>95</v>
      </c>
      <c r="E60" s="166"/>
      <c r="F60" s="167" t="s">
        <v>379</v>
      </c>
      <c r="G60" s="168"/>
      <c r="H60" s="169"/>
      <c r="I60" s="170"/>
      <c r="J60" s="171"/>
      <c r="K60" s="172">
        <f t="shared" ref="K60:K65" si="25">+H60*I60*J60</f>
        <v>0</v>
      </c>
      <c r="L60" s="173"/>
      <c r="M60" s="177"/>
      <c r="N60" s="173"/>
      <c r="O60" s="173"/>
      <c r="P60" s="173"/>
      <c r="Q60" s="173"/>
      <c r="R60" s="178">
        <f t="shared" ref="R60:R65" si="26">SUM(N60:Q60)</f>
        <v>0</v>
      </c>
      <c r="S60" s="178"/>
      <c r="T60" s="178"/>
      <c r="U60" s="178"/>
      <c r="X60" s="176"/>
    </row>
    <row r="61" spans="1:25" ht="14.5" outlineLevel="3" x14ac:dyDescent="0.35">
      <c r="A61" s="140" t="str">
        <f t="shared" si="2"/>
        <v>A3.2.2</v>
      </c>
      <c r="C61" s="164" t="s">
        <v>39</v>
      </c>
      <c r="D61" s="165" t="s">
        <v>96</v>
      </c>
      <c r="E61" s="166"/>
      <c r="F61" s="167"/>
      <c r="G61" s="168"/>
      <c r="H61" s="169"/>
      <c r="I61" s="170"/>
      <c r="J61" s="171"/>
      <c r="K61" s="172">
        <f t="shared" si="25"/>
        <v>0</v>
      </c>
      <c r="L61" s="173"/>
      <c r="M61" s="177"/>
      <c r="N61" s="173"/>
      <c r="O61" s="173"/>
      <c r="P61" s="173"/>
      <c r="Q61" s="173"/>
      <c r="R61" s="178">
        <f t="shared" si="26"/>
        <v>0</v>
      </c>
      <c r="S61" s="178"/>
      <c r="T61" s="178"/>
      <c r="U61" s="178"/>
      <c r="X61" s="176"/>
    </row>
    <row r="62" spans="1:25" ht="14.5" outlineLevel="3" x14ac:dyDescent="0.35">
      <c r="A62" s="140" t="str">
        <f t="shared" si="2"/>
        <v>A3.2.3</v>
      </c>
      <c r="C62" s="164" t="s">
        <v>39</v>
      </c>
      <c r="D62" s="165" t="s">
        <v>97</v>
      </c>
      <c r="E62" s="166"/>
      <c r="F62" s="167"/>
      <c r="G62" s="168"/>
      <c r="H62" s="169"/>
      <c r="I62" s="170"/>
      <c r="J62" s="171"/>
      <c r="K62" s="172">
        <f t="shared" si="25"/>
        <v>0</v>
      </c>
      <c r="L62" s="173"/>
      <c r="M62" s="177"/>
      <c r="N62" s="173"/>
      <c r="O62" s="173"/>
      <c r="P62" s="173"/>
      <c r="Q62" s="173"/>
      <c r="R62" s="178">
        <f t="shared" si="26"/>
        <v>0</v>
      </c>
      <c r="S62" s="178"/>
      <c r="T62" s="178"/>
      <c r="U62" s="178"/>
      <c r="X62" s="176"/>
    </row>
    <row r="63" spans="1:25" ht="14.5" outlineLevel="3" x14ac:dyDescent="0.35">
      <c r="A63" s="140" t="str">
        <f t="shared" si="2"/>
        <v>A3.2.4</v>
      </c>
      <c r="C63" s="164" t="s">
        <v>39</v>
      </c>
      <c r="D63" s="165" t="s">
        <v>98</v>
      </c>
      <c r="E63" s="166"/>
      <c r="F63" s="167"/>
      <c r="G63" s="168"/>
      <c r="H63" s="169"/>
      <c r="I63" s="170"/>
      <c r="J63" s="171"/>
      <c r="K63" s="172">
        <f t="shared" si="25"/>
        <v>0</v>
      </c>
      <c r="L63" s="173"/>
      <c r="M63" s="177"/>
      <c r="N63" s="173"/>
      <c r="O63" s="173"/>
      <c r="P63" s="173"/>
      <c r="Q63" s="173"/>
      <c r="R63" s="178">
        <f t="shared" si="26"/>
        <v>0</v>
      </c>
      <c r="S63" s="178"/>
      <c r="T63" s="178"/>
      <c r="U63" s="178"/>
      <c r="X63" s="176"/>
    </row>
    <row r="64" spans="1:25" ht="14.5" outlineLevel="3" x14ac:dyDescent="0.35">
      <c r="A64" s="140" t="str">
        <f t="shared" si="2"/>
        <v>A3.2.5</v>
      </c>
      <c r="C64" s="164" t="s">
        <v>39</v>
      </c>
      <c r="D64" s="165" t="s">
        <v>99</v>
      </c>
      <c r="E64" s="166"/>
      <c r="F64" s="167"/>
      <c r="G64" s="168"/>
      <c r="H64" s="169"/>
      <c r="I64" s="170"/>
      <c r="J64" s="171"/>
      <c r="K64" s="172">
        <f t="shared" si="25"/>
        <v>0</v>
      </c>
      <c r="L64" s="173"/>
      <c r="M64" s="177"/>
      <c r="N64" s="173"/>
      <c r="O64" s="173"/>
      <c r="P64" s="173"/>
      <c r="Q64" s="173"/>
      <c r="R64" s="178">
        <f t="shared" si="26"/>
        <v>0</v>
      </c>
      <c r="S64" s="178"/>
      <c r="T64" s="178"/>
      <c r="U64" s="178"/>
      <c r="X64" s="176"/>
    </row>
    <row r="65" spans="1:25" ht="14.5" outlineLevel="3" x14ac:dyDescent="0.35">
      <c r="A65" s="140" t="str">
        <f t="shared" si="2"/>
        <v>A3.2.6</v>
      </c>
      <c r="C65" s="164" t="s">
        <v>39</v>
      </c>
      <c r="D65" s="165" t="s">
        <v>100</v>
      </c>
      <c r="E65" s="166"/>
      <c r="F65" s="167"/>
      <c r="G65" s="168"/>
      <c r="H65" s="169"/>
      <c r="I65" s="170"/>
      <c r="J65" s="171"/>
      <c r="K65" s="172">
        <f t="shared" si="25"/>
        <v>0</v>
      </c>
      <c r="L65" s="173"/>
      <c r="M65" s="177"/>
      <c r="N65" s="173"/>
      <c r="O65" s="173"/>
      <c r="P65" s="173"/>
      <c r="Q65" s="173"/>
      <c r="R65" s="178">
        <f t="shared" si="26"/>
        <v>0</v>
      </c>
      <c r="S65" s="178"/>
      <c r="T65" s="178"/>
      <c r="U65" s="178"/>
      <c r="X65" s="176"/>
    </row>
    <row r="66" spans="1:25" s="131" customFormat="1" ht="24" customHeight="1" x14ac:dyDescent="0.35">
      <c r="A66" s="140" t="str">
        <f t="shared" si="2"/>
        <v>B. Management costs</v>
      </c>
      <c r="C66" s="132" t="s">
        <v>101</v>
      </c>
      <c r="D66" s="133"/>
      <c r="E66" s="133"/>
      <c r="F66" s="134"/>
      <c r="G66" s="135"/>
      <c r="H66" s="135"/>
      <c r="I66" s="135"/>
      <c r="J66" s="136"/>
      <c r="K66" s="137">
        <f>+SUBTOTAL(9,K67:K79)</f>
        <v>0</v>
      </c>
      <c r="L66" s="135"/>
      <c r="M66" s="138"/>
      <c r="N66" s="139">
        <f>+SUBTOTAL(9,N67:N79)</f>
        <v>0</v>
      </c>
      <c r="O66" s="139">
        <f t="shared" ref="O66:U66" si="27">+SUBTOTAL(9,O67:O79)</f>
        <v>0</v>
      </c>
      <c r="P66" s="139">
        <f t="shared" si="27"/>
        <v>0</v>
      </c>
      <c r="Q66" s="139">
        <f t="shared" si="27"/>
        <v>0</v>
      </c>
      <c r="R66" s="139">
        <f t="shared" si="27"/>
        <v>0</v>
      </c>
      <c r="S66" s="139">
        <f t="shared" si="27"/>
        <v>0</v>
      </c>
      <c r="T66" s="139">
        <f t="shared" si="27"/>
        <v>0</v>
      </c>
      <c r="U66" s="139">
        <f t="shared" si="27"/>
        <v>0</v>
      </c>
      <c r="X66" s="131" t="e">
        <f>+#REF!-R66-S66-T66-U66</f>
        <v>#REF!</v>
      </c>
    </row>
    <row r="67" spans="1:25" s="141" customFormat="1" ht="14.5" outlineLevel="1" x14ac:dyDescent="0.35">
      <c r="A67" s="140" t="str">
        <f t="shared" si="2"/>
        <v>BMC</v>
      </c>
      <c r="C67" s="142" t="s">
        <v>102</v>
      </c>
      <c r="D67" s="143" t="s">
        <v>103</v>
      </c>
      <c r="E67" s="144" t="s">
        <v>104</v>
      </c>
      <c r="F67" s="144"/>
      <c r="G67" s="142"/>
      <c r="H67" s="145"/>
      <c r="I67" s="142"/>
      <c r="J67" s="146"/>
      <c r="K67" s="147">
        <f>+SUBTOTAL(9,K68:K79)</f>
        <v>0</v>
      </c>
      <c r="L67" s="148"/>
      <c r="M67" s="149"/>
      <c r="N67" s="150">
        <f>+SUBTOTAL(9,N68:N79)</f>
        <v>0</v>
      </c>
      <c r="O67" s="150">
        <f t="shared" ref="O67:U67" si="28">+SUBTOTAL(9,O68:O79)</f>
        <v>0</v>
      </c>
      <c r="P67" s="150">
        <f t="shared" si="28"/>
        <v>0</v>
      </c>
      <c r="Q67" s="150">
        <f t="shared" si="28"/>
        <v>0</v>
      </c>
      <c r="R67" s="150">
        <f t="shared" si="28"/>
        <v>0</v>
      </c>
      <c r="S67" s="150">
        <f t="shared" si="28"/>
        <v>0</v>
      </c>
      <c r="T67" s="150">
        <f t="shared" si="28"/>
        <v>0</v>
      </c>
      <c r="U67" s="150">
        <f t="shared" si="28"/>
        <v>0</v>
      </c>
    </row>
    <row r="68" spans="1:25" s="151" customFormat="1" ht="14.5" outlineLevel="2" x14ac:dyDescent="0.35">
      <c r="A68" s="140" t="str">
        <f t="shared" si="2"/>
        <v>B1.1</v>
      </c>
      <c r="C68" s="152" t="s">
        <v>102</v>
      </c>
      <c r="D68" s="153" t="s">
        <v>42</v>
      </c>
      <c r="E68" s="154" t="s">
        <v>86</v>
      </c>
      <c r="F68" s="152"/>
      <c r="G68" s="155"/>
      <c r="H68" s="156"/>
      <c r="I68" s="157"/>
      <c r="J68" s="158"/>
      <c r="K68" s="159">
        <f>+SUBTOTAL(9,K69:K71)</f>
        <v>0</v>
      </c>
      <c r="L68" s="160"/>
      <c r="M68" s="161"/>
      <c r="N68" s="162">
        <f>+SUBTOTAL(9,N69:N71)</f>
        <v>0</v>
      </c>
      <c r="O68" s="162">
        <f t="shared" ref="O68:U68" si="29">+SUBTOTAL(9,O69:O71)</f>
        <v>0</v>
      </c>
      <c r="P68" s="162">
        <f t="shared" si="29"/>
        <v>0</v>
      </c>
      <c r="Q68" s="162">
        <f t="shared" si="29"/>
        <v>0</v>
      </c>
      <c r="R68" s="162">
        <f t="shared" si="29"/>
        <v>0</v>
      </c>
      <c r="S68" s="162">
        <f t="shared" si="29"/>
        <v>0</v>
      </c>
      <c r="T68" s="162">
        <f t="shared" si="29"/>
        <v>0</v>
      </c>
      <c r="U68" s="162">
        <f t="shared" si="29"/>
        <v>0</v>
      </c>
      <c r="X68" s="163"/>
      <c r="Y68" s="163"/>
    </row>
    <row r="69" spans="1:25" ht="14.5" outlineLevel="3" x14ac:dyDescent="0.35">
      <c r="A69" s="140" t="str">
        <f t="shared" si="2"/>
        <v>B1.1.1</v>
      </c>
      <c r="C69" s="164" t="s">
        <v>102</v>
      </c>
      <c r="D69" s="165" t="s">
        <v>44</v>
      </c>
      <c r="E69" s="166"/>
      <c r="F69" s="167" t="s">
        <v>144</v>
      </c>
      <c r="G69" s="168"/>
      <c r="H69" s="169"/>
      <c r="I69" s="170"/>
      <c r="J69" s="171"/>
      <c r="K69" s="172">
        <f t="shared" ref="K69:K71" si="30">+H69*I69*J69</f>
        <v>0</v>
      </c>
      <c r="L69" s="173"/>
      <c r="M69" s="177"/>
      <c r="N69" s="173"/>
      <c r="O69" s="173"/>
      <c r="P69" s="173"/>
      <c r="Q69" s="173"/>
      <c r="R69" s="178">
        <f t="shared" ref="R69:R71" si="31">SUM(N69:Q69)</f>
        <v>0</v>
      </c>
      <c r="S69" s="178"/>
      <c r="T69" s="178"/>
      <c r="U69" s="178"/>
      <c r="X69" s="176"/>
    </row>
    <row r="70" spans="1:25" ht="14.5" outlineLevel="3" x14ac:dyDescent="0.35">
      <c r="A70" s="140" t="str">
        <f t="shared" si="2"/>
        <v>B1.1.2</v>
      </c>
      <c r="C70" s="164" t="s">
        <v>102</v>
      </c>
      <c r="D70" s="165" t="s">
        <v>45</v>
      </c>
      <c r="E70" s="166"/>
      <c r="F70" s="167"/>
      <c r="G70" s="168"/>
      <c r="H70" s="169"/>
      <c r="I70" s="170"/>
      <c r="J70" s="171"/>
      <c r="K70" s="172">
        <f t="shared" si="30"/>
        <v>0</v>
      </c>
      <c r="L70" s="173"/>
      <c r="M70" s="177"/>
      <c r="N70" s="173"/>
      <c r="O70" s="173"/>
      <c r="P70" s="173"/>
      <c r="Q70" s="173"/>
      <c r="R70" s="178">
        <f t="shared" si="31"/>
        <v>0</v>
      </c>
      <c r="S70" s="178"/>
      <c r="T70" s="178"/>
      <c r="U70" s="178"/>
      <c r="X70" s="176"/>
    </row>
    <row r="71" spans="1:25" ht="14.5" outlineLevel="3" x14ac:dyDescent="0.35">
      <c r="A71" s="140" t="str">
        <f t="shared" si="2"/>
        <v>B1.1.3</v>
      </c>
      <c r="C71" s="164" t="s">
        <v>102</v>
      </c>
      <c r="D71" s="165" t="s">
        <v>46</v>
      </c>
      <c r="E71" s="166"/>
      <c r="F71" s="167"/>
      <c r="G71" s="168"/>
      <c r="H71" s="169"/>
      <c r="I71" s="170"/>
      <c r="J71" s="171"/>
      <c r="K71" s="172">
        <f t="shared" si="30"/>
        <v>0</v>
      </c>
      <c r="L71" s="173"/>
      <c r="M71" s="177"/>
      <c r="N71" s="173"/>
      <c r="O71" s="173"/>
      <c r="P71" s="173"/>
      <c r="Q71" s="173"/>
      <c r="R71" s="178">
        <f t="shared" si="31"/>
        <v>0</v>
      </c>
      <c r="S71" s="178"/>
      <c r="T71" s="178"/>
      <c r="U71" s="178"/>
      <c r="X71" s="176"/>
    </row>
    <row r="72" spans="1:25" s="151" customFormat="1" ht="14.5" outlineLevel="2" x14ac:dyDescent="0.35">
      <c r="A72" s="140" t="str">
        <f t="shared" ref="A72:A84" si="32">+C72&amp;D72</f>
        <v>B1.2</v>
      </c>
      <c r="C72" s="152" t="s">
        <v>102</v>
      </c>
      <c r="D72" s="153" t="s">
        <v>50</v>
      </c>
      <c r="E72" s="154" t="s">
        <v>94</v>
      </c>
      <c r="F72" s="152"/>
      <c r="G72" s="155"/>
      <c r="H72" s="156"/>
      <c r="I72" s="157"/>
      <c r="J72" s="158"/>
      <c r="K72" s="159">
        <f>+SUBTOTAL(9,K73:K75)</f>
        <v>0</v>
      </c>
      <c r="L72" s="160"/>
      <c r="M72" s="161"/>
      <c r="N72" s="162">
        <f>+SUBTOTAL(9,N73:N75)</f>
        <v>0</v>
      </c>
      <c r="O72" s="162">
        <f t="shared" ref="O72:U72" si="33">+SUBTOTAL(9,O73:O75)</f>
        <v>0</v>
      </c>
      <c r="P72" s="162">
        <f t="shared" si="33"/>
        <v>0</v>
      </c>
      <c r="Q72" s="162">
        <f t="shared" si="33"/>
        <v>0</v>
      </c>
      <c r="R72" s="162">
        <f t="shared" si="33"/>
        <v>0</v>
      </c>
      <c r="S72" s="162">
        <f t="shared" si="33"/>
        <v>0</v>
      </c>
      <c r="T72" s="162">
        <f t="shared" si="33"/>
        <v>0</v>
      </c>
      <c r="U72" s="162">
        <f t="shared" si="33"/>
        <v>0</v>
      </c>
      <c r="X72" s="163"/>
      <c r="Y72" s="163"/>
    </row>
    <row r="73" spans="1:25" ht="14.5" outlineLevel="3" x14ac:dyDescent="0.35">
      <c r="A73" s="140" t="str">
        <f t="shared" si="32"/>
        <v>B1.2.1</v>
      </c>
      <c r="C73" s="164" t="s">
        <v>102</v>
      </c>
      <c r="D73" s="165" t="s">
        <v>52</v>
      </c>
      <c r="E73" s="166"/>
      <c r="F73" s="167"/>
      <c r="G73" s="168"/>
      <c r="H73" s="169"/>
      <c r="I73" s="170"/>
      <c r="J73" s="171"/>
      <c r="K73" s="172">
        <f t="shared" ref="K73:K75" si="34">+H73*I73*J73</f>
        <v>0</v>
      </c>
      <c r="L73" s="173"/>
      <c r="M73" s="177"/>
      <c r="N73" s="173"/>
      <c r="O73" s="173"/>
      <c r="P73" s="173"/>
      <c r="Q73" s="173"/>
      <c r="R73" s="178">
        <f t="shared" ref="R73:R75" si="35">SUM(N73:Q73)</f>
        <v>0</v>
      </c>
      <c r="S73" s="178"/>
      <c r="T73" s="178"/>
      <c r="U73" s="178"/>
      <c r="X73" s="176"/>
    </row>
    <row r="74" spans="1:25" ht="14.5" outlineLevel="3" x14ac:dyDescent="0.35">
      <c r="A74" s="140" t="str">
        <f t="shared" si="32"/>
        <v>B1.2.2</v>
      </c>
      <c r="C74" s="164" t="s">
        <v>102</v>
      </c>
      <c r="D74" s="165" t="s">
        <v>53</v>
      </c>
      <c r="E74" s="166"/>
      <c r="F74" s="167"/>
      <c r="G74" s="168"/>
      <c r="H74" s="169"/>
      <c r="I74" s="170"/>
      <c r="J74" s="171"/>
      <c r="K74" s="172">
        <f t="shared" si="34"/>
        <v>0</v>
      </c>
      <c r="L74" s="173"/>
      <c r="M74" s="177"/>
      <c r="N74" s="173"/>
      <c r="O74" s="173"/>
      <c r="P74" s="173"/>
      <c r="Q74" s="173"/>
      <c r="R74" s="178">
        <f t="shared" si="35"/>
        <v>0</v>
      </c>
      <c r="S74" s="178"/>
      <c r="T74" s="178"/>
      <c r="U74" s="178"/>
      <c r="X74" s="176"/>
    </row>
    <row r="75" spans="1:25" ht="14.5" outlineLevel="3" x14ac:dyDescent="0.35">
      <c r="A75" s="140" t="str">
        <f t="shared" si="32"/>
        <v>B1.2.3</v>
      </c>
      <c r="C75" s="164" t="s">
        <v>102</v>
      </c>
      <c r="D75" s="165" t="s">
        <v>54</v>
      </c>
      <c r="E75" s="166"/>
      <c r="F75" s="167"/>
      <c r="G75" s="168"/>
      <c r="H75" s="169"/>
      <c r="I75" s="170"/>
      <c r="J75" s="171"/>
      <c r="K75" s="172">
        <f t="shared" si="34"/>
        <v>0</v>
      </c>
      <c r="L75" s="173"/>
      <c r="M75" s="177"/>
      <c r="N75" s="173"/>
      <c r="O75" s="173"/>
      <c r="P75" s="173"/>
      <c r="Q75" s="173"/>
      <c r="R75" s="178">
        <f t="shared" si="35"/>
        <v>0</v>
      </c>
      <c r="S75" s="178"/>
      <c r="T75" s="178"/>
      <c r="U75" s="178"/>
      <c r="X75" s="176"/>
    </row>
    <row r="76" spans="1:25" s="151" customFormat="1" ht="14.5" outlineLevel="2" x14ac:dyDescent="0.35">
      <c r="A76" s="140" t="str">
        <f t="shared" si="32"/>
        <v>B1.3</v>
      </c>
      <c r="C76" s="152" t="s">
        <v>102</v>
      </c>
      <c r="D76" s="153" t="s">
        <v>58</v>
      </c>
      <c r="E76" s="154" t="s">
        <v>105</v>
      </c>
      <c r="F76" s="152"/>
      <c r="G76" s="155"/>
      <c r="H76" s="156"/>
      <c r="I76" s="157"/>
      <c r="J76" s="158"/>
      <c r="K76" s="159">
        <f>+SUBTOTAL(9,K77:K79)</f>
        <v>0</v>
      </c>
      <c r="L76" s="160"/>
      <c r="M76" s="161"/>
      <c r="N76" s="162">
        <f>+SUBTOTAL(9,N77:N79)</f>
        <v>0</v>
      </c>
      <c r="O76" s="162">
        <f t="shared" ref="O76:U76" si="36">+SUBTOTAL(9,O77:O79)</f>
        <v>0</v>
      </c>
      <c r="P76" s="162">
        <f t="shared" si="36"/>
        <v>0</v>
      </c>
      <c r="Q76" s="162">
        <f t="shared" si="36"/>
        <v>0</v>
      </c>
      <c r="R76" s="162">
        <f t="shared" si="36"/>
        <v>0</v>
      </c>
      <c r="S76" s="162">
        <f t="shared" si="36"/>
        <v>0</v>
      </c>
      <c r="T76" s="162">
        <f t="shared" si="36"/>
        <v>0</v>
      </c>
      <c r="U76" s="162">
        <f t="shared" si="36"/>
        <v>0</v>
      </c>
      <c r="X76" s="163"/>
      <c r="Y76" s="163"/>
    </row>
    <row r="77" spans="1:25" ht="14.5" outlineLevel="3" x14ac:dyDescent="0.35">
      <c r="A77" s="140" t="str">
        <f t="shared" si="32"/>
        <v>B1.3.1</v>
      </c>
      <c r="C77" s="164" t="s">
        <v>102</v>
      </c>
      <c r="D77" s="165" t="s">
        <v>60</v>
      </c>
      <c r="E77" s="166"/>
      <c r="F77" s="167" t="s">
        <v>316</v>
      </c>
      <c r="G77" s="168"/>
      <c r="H77" s="169"/>
      <c r="I77" s="170"/>
      <c r="J77" s="171"/>
      <c r="K77" s="172">
        <f t="shared" ref="K77:K79" si="37">+H77*I77*J77</f>
        <v>0</v>
      </c>
      <c r="L77" s="173"/>
      <c r="M77" s="177"/>
      <c r="N77" s="173"/>
      <c r="O77" s="173"/>
      <c r="P77" s="173"/>
      <c r="Q77" s="173"/>
      <c r="R77" s="178">
        <f t="shared" ref="R77:R79" si="38">SUM(N77:Q77)</f>
        <v>0</v>
      </c>
      <c r="S77" s="178"/>
      <c r="T77" s="178"/>
      <c r="U77" s="178"/>
      <c r="X77" s="176"/>
    </row>
    <row r="78" spans="1:25" ht="14.5" outlineLevel="3" x14ac:dyDescent="0.35">
      <c r="A78" s="140" t="str">
        <f t="shared" si="32"/>
        <v>B1.3.2</v>
      </c>
      <c r="C78" s="164" t="s">
        <v>102</v>
      </c>
      <c r="D78" s="165" t="s">
        <v>61</v>
      </c>
      <c r="E78" s="166"/>
      <c r="F78" s="167"/>
      <c r="G78" s="168"/>
      <c r="H78" s="169"/>
      <c r="I78" s="170"/>
      <c r="J78" s="171"/>
      <c r="K78" s="172">
        <f t="shared" si="37"/>
        <v>0</v>
      </c>
      <c r="L78" s="173"/>
      <c r="M78" s="177"/>
      <c r="N78" s="173"/>
      <c r="O78" s="173"/>
      <c r="P78" s="173"/>
      <c r="Q78" s="173"/>
      <c r="R78" s="178">
        <f t="shared" si="38"/>
        <v>0</v>
      </c>
      <c r="S78" s="178"/>
      <c r="T78" s="178"/>
      <c r="U78" s="178"/>
      <c r="X78" s="176"/>
    </row>
    <row r="79" spans="1:25" ht="14.5" outlineLevel="3" x14ac:dyDescent="0.35">
      <c r="A79" s="140" t="str">
        <f t="shared" si="32"/>
        <v>B1.3.3</v>
      </c>
      <c r="C79" s="164" t="s">
        <v>102</v>
      </c>
      <c r="D79" s="165" t="s">
        <v>62</v>
      </c>
      <c r="E79" s="166"/>
      <c r="F79" s="167"/>
      <c r="G79" s="168"/>
      <c r="H79" s="169"/>
      <c r="I79" s="170"/>
      <c r="J79" s="171"/>
      <c r="K79" s="172">
        <f t="shared" si="37"/>
        <v>0</v>
      </c>
      <c r="L79" s="173"/>
      <c r="M79" s="177"/>
      <c r="N79" s="173"/>
      <c r="O79" s="173"/>
      <c r="P79" s="173"/>
      <c r="Q79" s="173"/>
      <c r="R79" s="178">
        <f t="shared" si="38"/>
        <v>0</v>
      </c>
      <c r="S79" s="178"/>
      <c r="T79" s="178"/>
      <c r="U79" s="178"/>
      <c r="X79" s="176"/>
    </row>
    <row r="80" spans="1:25" s="131" customFormat="1" ht="24" customHeight="1" x14ac:dyDescent="0.35">
      <c r="A80" s="179"/>
      <c r="C80" s="132" t="s">
        <v>106</v>
      </c>
      <c r="D80" s="133"/>
      <c r="E80" s="133"/>
      <c r="F80" s="134"/>
      <c r="G80" s="135"/>
      <c r="H80" s="135"/>
      <c r="I80" s="135"/>
      <c r="J80" s="136"/>
      <c r="K80" s="192">
        <f>+SUBTOTAL(9,K6:K79)</f>
        <v>0</v>
      </c>
      <c r="L80" s="135"/>
      <c r="M80" s="138"/>
      <c r="N80" s="137">
        <f t="shared" ref="N80:U80" si="39">+SUBTOTAL(9,N6:N79)</f>
        <v>0</v>
      </c>
      <c r="O80" s="137">
        <f t="shared" si="39"/>
        <v>0</v>
      </c>
      <c r="P80" s="137">
        <f t="shared" si="39"/>
        <v>0</v>
      </c>
      <c r="Q80" s="137">
        <f t="shared" si="39"/>
        <v>0</v>
      </c>
      <c r="R80" s="137">
        <f t="shared" si="39"/>
        <v>0</v>
      </c>
      <c r="S80" s="137">
        <f t="shared" si="39"/>
        <v>0</v>
      </c>
      <c r="T80" s="137">
        <f t="shared" si="39"/>
        <v>0</v>
      </c>
      <c r="U80" s="137">
        <f t="shared" si="39"/>
        <v>0</v>
      </c>
      <c r="X80" s="180"/>
    </row>
    <row r="81" spans="1:25" s="131" customFormat="1" ht="24" customHeight="1" x14ac:dyDescent="0.35">
      <c r="A81" s="140" t="str">
        <f t="shared" si="32"/>
        <v>C. Structural costs</v>
      </c>
      <c r="C81" s="181" t="s">
        <v>107</v>
      </c>
      <c r="D81" s="182"/>
      <c r="E81" s="182"/>
      <c r="F81" s="183"/>
      <c r="G81" s="184"/>
      <c r="H81" s="184"/>
      <c r="I81" s="184"/>
      <c r="J81" s="185"/>
      <c r="K81" s="193">
        <f>+SUBTOTAL(9,K82:K84)</f>
        <v>0</v>
      </c>
      <c r="L81" s="184"/>
      <c r="M81" s="138"/>
      <c r="N81" s="139">
        <f>+SUBTOTAL(9,N82:N84)</f>
        <v>0</v>
      </c>
      <c r="O81" s="139">
        <f t="shared" ref="O81:U81" si="40">+SUBTOTAL(9,O82:O84)</f>
        <v>0</v>
      </c>
      <c r="P81" s="139">
        <f t="shared" si="40"/>
        <v>0</v>
      </c>
      <c r="Q81" s="139">
        <f t="shared" si="40"/>
        <v>0</v>
      </c>
      <c r="R81" s="139">
        <f t="shared" si="40"/>
        <v>0</v>
      </c>
      <c r="S81" s="139">
        <f t="shared" si="40"/>
        <v>0</v>
      </c>
      <c r="T81" s="139">
        <f t="shared" si="40"/>
        <v>0</v>
      </c>
      <c r="U81" s="139">
        <f t="shared" si="40"/>
        <v>0</v>
      </c>
      <c r="X81" s="131" t="e">
        <f>+#REF!-R81-S81-T81-U81</f>
        <v>#REF!</v>
      </c>
    </row>
    <row r="82" spans="1:25" s="141" customFormat="1" ht="14.5" outlineLevel="1" x14ac:dyDescent="0.35">
      <c r="A82" s="140" t="str">
        <f t="shared" si="32"/>
        <v>CSC</v>
      </c>
      <c r="C82" s="142" t="s">
        <v>108</v>
      </c>
      <c r="D82" s="143" t="s">
        <v>109</v>
      </c>
      <c r="E82" s="144" t="s">
        <v>110</v>
      </c>
      <c r="F82" s="144"/>
      <c r="G82" s="142"/>
      <c r="H82" s="145"/>
      <c r="I82" s="142"/>
      <c r="J82" s="146"/>
      <c r="K82" s="194">
        <f>+SUBTOTAL(9,K83:K84)</f>
        <v>0</v>
      </c>
      <c r="L82" s="148"/>
      <c r="M82" s="149"/>
      <c r="N82" s="150">
        <f>+SUBTOTAL(9,N83:N84)</f>
        <v>0</v>
      </c>
      <c r="O82" s="150">
        <f t="shared" ref="O82:U82" si="41">+SUBTOTAL(9,O83:O84)</f>
        <v>0</v>
      </c>
      <c r="P82" s="150">
        <f t="shared" si="41"/>
        <v>0</v>
      </c>
      <c r="Q82" s="150">
        <f t="shared" si="41"/>
        <v>0</v>
      </c>
      <c r="R82" s="150">
        <f t="shared" si="41"/>
        <v>0</v>
      </c>
      <c r="S82" s="150">
        <f t="shared" si="41"/>
        <v>0</v>
      </c>
      <c r="T82" s="150">
        <f t="shared" si="41"/>
        <v>0</v>
      </c>
      <c r="U82" s="150">
        <f t="shared" si="41"/>
        <v>0</v>
      </c>
      <c r="X82" s="141" t="e">
        <f>+#REF!-R82-S82-T82-U82</f>
        <v>#REF!</v>
      </c>
    </row>
    <row r="83" spans="1:25" s="151" customFormat="1" ht="14.5" outlineLevel="2" x14ac:dyDescent="0.35">
      <c r="A83" s="140" t="str">
        <f t="shared" si="32"/>
        <v/>
      </c>
      <c r="C83" s="152"/>
      <c r="D83" s="153"/>
      <c r="E83" s="154" t="s">
        <v>111</v>
      </c>
      <c r="F83" s="152"/>
      <c r="G83" s="155"/>
      <c r="H83" s="156"/>
      <c r="I83" s="157"/>
      <c r="J83" s="158"/>
      <c r="K83" s="195">
        <f>+SUBTOTAL(9,K84)</f>
        <v>0</v>
      </c>
      <c r="L83" s="160"/>
      <c r="M83" s="161"/>
      <c r="N83" s="162">
        <f>+SUBTOTAL(9,N84)</f>
        <v>0</v>
      </c>
      <c r="O83" s="162">
        <f t="shared" ref="O83:U83" si="42">+SUBTOTAL(9,O84)</f>
        <v>0</v>
      </c>
      <c r="P83" s="162">
        <f t="shared" si="42"/>
        <v>0</v>
      </c>
      <c r="Q83" s="162">
        <f t="shared" si="42"/>
        <v>0</v>
      </c>
      <c r="R83" s="162">
        <f t="shared" si="42"/>
        <v>0</v>
      </c>
      <c r="S83" s="162">
        <f t="shared" si="42"/>
        <v>0</v>
      </c>
      <c r="T83" s="162">
        <f t="shared" si="42"/>
        <v>0</v>
      </c>
      <c r="U83" s="162">
        <f t="shared" si="42"/>
        <v>0</v>
      </c>
      <c r="X83" s="163" t="e">
        <f>+#REF!-R83-S83-T83-U83</f>
        <v>#REF!</v>
      </c>
      <c r="Y83" s="163"/>
    </row>
    <row r="84" spans="1:25" ht="14.5" outlineLevel="2" x14ac:dyDescent="0.35">
      <c r="A84" s="140" t="str">
        <f t="shared" si="32"/>
        <v/>
      </c>
      <c r="C84" s="164"/>
      <c r="D84" s="165"/>
      <c r="E84" s="166" t="s">
        <v>112</v>
      </c>
      <c r="F84" s="164"/>
      <c r="G84" s="168"/>
      <c r="H84" s="169"/>
      <c r="I84" s="186"/>
      <c r="J84" s="171">
        <v>7.0000000000000007E-2</v>
      </c>
      <c r="K84" s="196">
        <f>ROUND(K6*J84,2)</f>
        <v>0</v>
      </c>
      <c r="L84" s="173"/>
      <c r="M84" s="177"/>
      <c r="N84" s="173">
        <f>ROUND(N6*0.07,2)</f>
        <v>0</v>
      </c>
      <c r="O84" s="173">
        <f>ROUND(O6*0.07,2)</f>
        <v>0</v>
      </c>
      <c r="P84" s="173">
        <f>ROUND(P6*0.07,2)</f>
        <v>0</v>
      </c>
      <c r="Q84" s="173">
        <f>ROUND(Q6*0.07,2)</f>
        <v>0</v>
      </c>
      <c r="R84" s="178">
        <f t="shared" ref="R84" si="43">SUM(N84:Q84)</f>
        <v>0</v>
      </c>
      <c r="S84" s="178">
        <f>ROUND(S6*0.07,2)</f>
        <v>0</v>
      </c>
      <c r="T84" s="178">
        <f>ROUND(T6*0.07,2)</f>
        <v>0</v>
      </c>
      <c r="U84" s="178">
        <f>ROUND(U6*0.07,2)</f>
        <v>0</v>
      </c>
      <c r="X84" s="176" t="e">
        <f>+#REF!-R84-S84-T84-U84</f>
        <v>#REF!</v>
      </c>
    </row>
    <row r="85" spans="1:25" s="131" customFormat="1" ht="24" customHeight="1" x14ac:dyDescent="0.35">
      <c r="A85" s="179"/>
      <c r="C85" s="132" t="s">
        <v>113</v>
      </c>
      <c r="D85" s="133"/>
      <c r="E85" s="133"/>
      <c r="F85" s="134"/>
      <c r="G85" s="135"/>
      <c r="H85" s="135"/>
      <c r="I85" s="135"/>
      <c r="J85" s="136"/>
      <c r="K85" s="192">
        <f>+SUBTOTAL(9,K6:K84)</f>
        <v>0</v>
      </c>
      <c r="L85" s="135"/>
      <c r="M85" s="138"/>
      <c r="N85" s="198">
        <f t="shared" ref="N85:U85" si="44">+SUBTOTAL(9,N6:N84)</f>
        <v>0</v>
      </c>
      <c r="O85" s="198">
        <f t="shared" si="44"/>
        <v>0</v>
      </c>
      <c r="P85" s="198">
        <f t="shared" si="44"/>
        <v>0</v>
      </c>
      <c r="Q85" s="198">
        <f t="shared" si="44"/>
        <v>0</v>
      </c>
      <c r="R85" s="198">
        <f t="shared" si="44"/>
        <v>0</v>
      </c>
      <c r="S85" s="198">
        <f t="shared" si="44"/>
        <v>0</v>
      </c>
      <c r="T85" s="198">
        <f t="shared" si="44"/>
        <v>0</v>
      </c>
      <c r="U85" s="198">
        <f t="shared" si="44"/>
        <v>0</v>
      </c>
      <c r="X85" s="180" t="e">
        <f>+#REF!-R85-S85-T85-U85</f>
        <v>#REF!</v>
      </c>
    </row>
    <row r="87" spans="1:25" x14ac:dyDescent="0.3">
      <c r="C87" s="113" t="s">
        <v>114</v>
      </c>
    </row>
    <row r="89" spans="1:25" x14ac:dyDescent="0.3">
      <c r="C89" s="187" t="s">
        <v>115</v>
      </c>
      <c r="D89" s="188"/>
      <c r="E89" s="188"/>
    </row>
  </sheetData>
  <sheetProtection insertRows="0"/>
  <autoFilter ref="C5:J89" xr:uid="{00000000-0001-0000-0200-000000000000}"/>
  <mergeCells count="2">
    <mergeCell ref="Z2:Z3"/>
    <mergeCell ref="C1:F2"/>
  </mergeCells>
  <phoneticPr fontId="6" type="noConversion"/>
  <conditionalFormatting sqref="F1:F4 F84 F86:F1048576">
    <cfRule type="expression" dxfId="30" priority="80">
      <formula>$F8="HR"</formula>
    </cfRule>
  </conditionalFormatting>
  <conditionalFormatting sqref="F1:F1048576">
    <cfRule type="expression" dxfId="29" priority="71">
      <formula>"HR"</formula>
    </cfRule>
  </conditionalFormatting>
  <conditionalFormatting sqref="F5:F8 F15">
    <cfRule type="expression" dxfId="28" priority="114">
      <formula>$F15="HR"</formula>
    </cfRule>
  </conditionalFormatting>
  <conditionalFormatting sqref="F9:F14">
    <cfRule type="expression" dxfId="27" priority="179">
      <formula>$F22="HR"</formula>
    </cfRule>
  </conditionalFormatting>
  <conditionalFormatting sqref="F16:F18">
    <cfRule type="expression" dxfId="26" priority="44">
      <formula>$F29="HR"</formula>
    </cfRule>
  </conditionalFormatting>
  <conditionalFormatting sqref="F19:F21 F26:F28">
    <cfRule type="expression" dxfId="25" priority="110">
      <formula>#REF!="HR"</formula>
    </cfRule>
  </conditionalFormatting>
  <conditionalFormatting sqref="F22">
    <cfRule type="expression" dxfId="24" priority="40">
      <formula>$F32="HR"</formula>
    </cfRule>
  </conditionalFormatting>
  <conditionalFormatting sqref="F23">
    <cfRule type="expression" dxfId="23" priority="136">
      <formula>#REF!="HR"</formula>
    </cfRule>
  </conditionalFormatting>
  <conditionalFormatting sqref="F24:F25">
    <cfRule type="expression" dxfId="22" priority="104">
      <formula>$F37="HR"</formula>
    </cfRule>
  </conditionalFormatting>
  <conditionalFormatting sqref="F29:F30">
    <cfRule type="expression" dxfId="21" priority="39">
      <formula>$F39="HR"</formula>
    </cfRule>
  </conditionalFormatting>
  <conditionalFormatting sqref="F31:F36">
    <cfRule type="expression" dxfId="20" priority="56">
      <formula>$F44="HR"</formula>
    </cfRule>
  </conditionalFormatting>
  <conditionalFormatting sqref="F37:F40">
    <cfRule type="expression" dxfId="19" priority="38">
      <formula>$F47="HR"</formula>
    </cfRule>
  </conditionalFormatting>
  <conditionalFormatting sqref="F41:F43 F45:F47">
    <cfRule type="expression" dxfId="18" priority="58">
      <formula>#REF!="HR"</formula>
    </cfRule>
  </conditionalFormatting>
  <conditionalFormatting sqref="F44">
    <cfRule type="expression" dxfId="17" priority="37">
      <formula>$F54="HR"</formula>
    </cfRule>
  </conditionalFormatting>
  <conditionalFormatting sqref="F48:F50">
    <cfRule type="expression" dxfId="16" priority="57">
      <formula>$F73="HR"</formula>
    </cfRule>
  </conditionalFormatting>
  <conditionalFormatting sqref="F51:F52">
    <cfRule type="expression" dxfId="15" priority="35">
      <formula>$F61="HR"</formula>
    </cfRule>
  </conditionalFormatting>
  <conditionalFormatting sqref="F53:F58">
    <cfRule type="expression" dxfId="14" priority="168">
      <formula>$F66="HR"</formula>
    </cfRule>
  </conditionalFormatting>
  <conditionalFormatting sqref="F59:F68">
    <cfRule type="expression" dxfId="13" priority="27">
      <formula>$F69="HR"</formula>
    </cfRule>
  </conditionalFormatting>
  <conditionalFormatting sqref="F69:F71 F73:F75 F77:F79">
    <cfRule type="expression" dxfId="12" priority="92">
      <formula>$F81="HR"</formula>
    </cfRule>
  </conditionalFormatting>
  <conditionalFormatting sqref="F69:F71">
    <cfRule type="expression" dxfId="11" priority="7">
      <formula>$F82="HR"</formula>
    </cfRule>
  </conditionalFormatting>
  <conditionalFormatting sqref="F72">
    <cfRule type="expression" dxfId="10" priority="32">
      <formula>$F83="HR"</formula>
    </cfRule>
  </conditionalFormatting>
  <conditionalFormatting sqref="F73:F75">
    <cfRule type="expression" dxfId="9" priority="1">
      <formula>$F83="HR"</formula>
    </cfRule>
  </conditionalFormatting>
  <conditionalFormatting sqref="F76">
    <cfRule type="expression" dxfId="8" priority="31">
      <formula>$F87="HR"</formula>
    </cfRule>
  </conditionalFormatting>
  <conditionalFormatting sqref="F80:F83">
    <cfRule type="expression" dxfId="7" priority="11">
      <formula>$F90="HR"</formula>
    </cfRule>
  </conditionalFormatting>
  <conditionalFormatting sqref="F85">
    <cfRule type="expression" dxfId="6" priority="25">
      <formula>$F95="HR"</formula>
    </cfRule>
  </conditionalFormatting>
  <conditionalFormatting sqref="R6:U79 R81:U84">
    <cfRule type="expression" priority="13">
      <formula>ABS(ROUND($K6,2)-ROUND(SUM($R6:$U6),2))&gt;0.01</formula>
    </cfRule>
  </conditionalFormatting>
  <conditionalFormatting sqref="R51:U54 R67:U78 R82:U84">
    <cfRule type="expression" dxfId="5" priority="20">
      <formula>$K52&lt;&gt;SUM($R52:$U52)</formula>
    </cfRule>
  </conditionalFormatting>
  <conditionalFormatting sqref="R55:U58">
    <cfRule type="expression" dxfId="4" priority="167">
      <formula>$K59&lt;&gt;SUM($R59:$U59)</formula>
    </cfRule>
  </conditionalFormatting>
  <conditionalFormatting sqref="R59:U61">
    <cfRule type="expression" dxfId="3" priority="23">
      <formula>$K60&lt;&gt;SUM($R60:$U60)</formula>
    </cfRule>
  </conditionalFormatting>
  <conditionalFormatting sqref="R62:U65">
    <cfRule type="expression" dxfId="2" priority="173">
      <formula>$K66&lt;&gt;SUM($R66:$U66)</formula>
    </cfRule>
  </conditionalFormatting>
  <conditionalFormatting sqref="R79:U79">
    <cfRule type="expression" dxfId="1" priority="177">
      <formula>$K81&lt;&gt;SUM($R81:$U81)</formula>
    </cfRule>
  </conditionalFormatting>
  <conditionalFormatting sqref="S14:U14 R21:U21 R28:U28 R36:U36 R43:U43 R50:U50">
    <cfRule type="expression" dxfId="0" priority="117">
      <formula>#REF!&lt;&gt;SUM(#REF!)</formula>
    </cfRule>
  </conditionalFormatting>
  <pageMargins left="0.70866141732283472" right="0.70866141732283472" top="0.74803149606299213" bottom="0.74803149606299213" header="0.31496062992125984" footer="0.31496062992125984"/>
  <pageSetup scale="38" orientation="landscape" r:id="rId1"/>
  <headerFooter>
    <oddFooter>&amp;L&amp;F/&amp;A&amp;C&amp;D&amp;R&amp;P/&amp;N</oddFooter>
  </headerFooter>
  <ignoredErrors>
    <ignoredError sqref="K5:K83 K85 R6:U30 N6:Q8 N10:Q30 N32:Q59 O31:Q31 R32:U52 R31 U31 R54:U72 R53 T53:U53 R74:U76 R73 T73:U73 R78:U84 R77:S77 N70:Q83 N69:P69 N61:Q68 O60:Q60 N85:Q85 O84:Q84" unlockedFormula="1"/>
    <ignoredError sqref="L1:L2" evalError="1"/>
  </ignoredErrors>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8B630A2-682F-44F6-B70D-27E75F300BEE}">
          <x14:formula1>
            <xm:f>Parameters!$A$3:$A$9</xm:f>
          </x14:formula1>
          <xm:sqref>L15 F9:F14 F45:F50 L44 L37 L30 L52:L65 L8 L68:L80 F16:F21 F31:F36 F38:F43 F23:F28 L22 F80</xm:sqref>
        </x14:dataValidation>
        <x14:dataValidation type="list" allowBlank="1" showInputMessage="1" showErrorMessage="1" xr:uid="{55EFB556-ACC8-411A-99EB-AD57F232BB57}">
          <x14:formula1>
            <xm:f>Parameters!$A$14:$A$25</xm:f>
          </x14:formula1>
          <xm:sqref>G9:G14 G69:G71 G60:G65 G53:G58 G45:G50 G73:G75 G77:G80 G16:G21 G31:G36 G38:G43 G23:G28</xm:sqref>
        </x14:dataValidation>
        <x14:dataValidation type="list" allowBlank="1" showInputMessage="1" showErrorMessage="1" xr:uid="{278514B2-FE45-478F-8E5F-2219137D215B}">
          <x14:formula1>
            <xm:f>Parameters!$A$3:$A$3</xm:f>
          </x14:formula1>
          <xm:sqref>F53:F58</xm:sqref>
        </x14:dataValidation>
        <x14:dataValidation type="list" allowBlank="1" showInputMessage="1" showErrorMessage="1" xr:uid="{FA39DBD5-4EF9-4E22-9222-B2F153624639}">
          <x14:formula1>
            <xm:f>Parameters!$A$10:$A$10</xm:f>
          </x14:formula1>
          <xm:sqref>F60:F65 F73:F75</xm:sqref>
        </x14:dataValidation>
        <x14:dataValidation type="list" allowBlank="1" showInputMessage="1" showErrorMessage="1" xr:uid="{C1555859-80EE-4BE3-9175-7633586B6358}">
          <x14:formula1>
            <xm:f>Parameters!$A$11:$A$11</xm:f>
          </x14:formula1>
          <xm:sqref>F77:F79</xm:sqref>
        </x14:dataValidation>
        <x14:dataValidation type="list" allowBlank="1" showInputMessage="1" showErrorMessage="1" xr:uid="{401DC38E-4BAB-4E68-BBD7-56C7E893CE4D}">
          <x14:formula1>
            <xm:f>Parameters!$A$3</xm:f>
          </x14:formula1>
          <xm:sqref>F69:F71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6E46C-AF4B-4513-A0D9-B8B3973DE5F7}">
  <dimension ref="B2:S34"/>
  <sheetViews>
    <sheetView zoomScale="90" zoomScaleNormal="90" workbookViewId="0">
      <pane ySplit="8" topLeftCell="A9" activePane="bottomLeft" state="frozen"/>
      <selection activeCell="C8" sqref="C8"/>
      <selection pane="bottomLeft" activeCell="D39" sqref="D39"/>
    </sheetView>
  </sheetViews>
  <sheetFormatPr defaultColWidth="8.90625" defaultRowHeight="13" x14ac:dyDescent="0.3"/>
  <cols>
    <col min="1" max="1" width="3.54296875" style="15" customWidth="1"/>
    <col min="2" max="2" width="21.6328125" style="15" customWidth="1"/>
    <col min="3" max="3" width="6.08984375" style="15" hidden="1" customWidth="1"/>
    <col min="4" max="4" width="19.54296875" style="15" customWidth="1"/>
    <col min="5" max="5" width="4.6328125" style="15" customWidth="1"/>
    <col min="6" max="6" width="16.6328125" style="15" customWidth="1"/>
    <col min="7" max="7" width="14.90625" style="15" customWidth="1"/>
    <col min="8" max="8" width="15.6328125" style="15" customWidth="1"/>
    <col min="9" max="9" width="4.36328125" style="15" customWidth="1"/>
    <col min="10" max="10" width="23.90625" style="15" bestFit="1" customWidth="1"/>
    <col min="11" max="11" width="16.6328125" style="15" customWidth="1"/>
    <col min="12" max="12" width="18.6328125" style="15" customWidth="1"/>
    <col min="13" max="13" width="2.36328125" style="15" customWidth="1"/>
    <col min="14" max="14" width="13.54296875" style="15" customWidth="1"/>
    <col min="15" max="15" width="13.6328125" style="15" bestFit="1" customWidth="1"/>
    <col min="16" max="16" width="30.54296875" style="15" customWidth="1"/>
    <col min="17" max="16384" width="8.90625" style="15"/>
  </cols>
  <sheetData>
    <row r="2" spans="2:19" ht="18" customHeight="1" x14ac:dyDescent="0.35">
      <c r="B2" s="19"/>
      <c r="C2" s="19"/>
      <c r="D2" s="19"/>
      <c r="E2" s="19"/>
      <c r="F2" s="19"/>
      <c r="G2" s="19"/>
      <c r="H2" s="19"/>
      <c r="I2" s="19"/>
      <c r="J2" s="19"/>
      <c r="K2" s="19"/>
      <c r="L2" s="19"/>
      <c r="M2" s="19"/>
      <c r="N2" s="21" t="s">
        <v>17</v>
      </c>
      <c r="O2" s="21" t="str">
        <f>"V. "&amp;TEXT('General Information'!C7,"00")</f>
        <v>V. 00</v>
      </c>
      <c r="P2" s="19"/>
    </row>
    <row r="3" spans="2:19" ht="18" customHeight="1" x14ac:dyDescent="0.35">
      <c r="B3" s="22" t="s">
        <v>116</v>
      </c>
      <c r="C3" s="19"/>
      <c r="D3" s="19"/>
      <c r="E3" s="19"/>
      <c r="F3" s="19"/>
      <c r="G3" s="19"/>
      <c r="H3" s="19"/>
      <c r="I3" s="19"/>
      <c r="J3" s="19"/>
      <c r="K3" s="19"/>
      <c r="L3" s="19"/>
      <c r="M3" s="19"/>
      <c r="N3" s="21" t="s">
        <v>18</v>
      </c>
      <c r="O3" s="21" t="s">
        <v>19</v>
      </c>
      <c r="P3" s="19"/>
    </row>
    <row r="4" spans="2:19" ht="18" customHeight="1" x14ac:dyDescent="0.35">
      <c r="B4" s="20" t="s">
        <v>117</v>
      </c>
      <c r="C4" s="19"/>
      <c r="D4" s="19"/>
      <c r="E4" s="19"/>
      <c r="F4" s="19"/>
      <c r="G4" s="19"/>
      <c r="H4" s="19"/>
      <c r="I4" s="19"/>
      <c r="J4" s="19"/>
      <c r="K4" s="19"/>
      <c r="L4" s="19"/>
      <c r="M4" s="19"/>
      <c r="N4" s="21" t="s">
        <v>118</v>
      </c>
      <c r="O4" s="21" t="str">
        <f>TEXT('General Information'!C11,"jj/mm/aaaa")&amp;" - "&amp;TEXT('General Information'!C12,"jj/mm/aaaa")</f>
        <v>00/01/1900 - 00/01/1900</v>
      </c>
      <c r="P4" s="19"/>
    </row>
    <row r="6" spans="2:19" ht="16.25" customHeight="1" x14ac:dyDescent="0.35">
      <c r="B6" s="23" t="s">
        <v>119</v>
      </c>
      <c r="C6" s="30"/>
      <c r="D6" s="31"/>
    </row>
    <row r="7" spans="2:19" ht="21" x14ac:dyDescent="0.5">
      <c r="B7" s="197">
        <f>+BUDGET!K85</f>
        <v>0</v>
      </c>
      <c r="C7" s="32"/>
      <c r="D7" s="33"/>
    </row>
    <row r="9" spans="2:19" ht="24" customHeight="1" x14ac:dyDescent="0.35">
      <c r="B9" s="25" t="s">
        <v>120</v>
      </c>
      <c r="C9" s="24"/>
      <c r="D9" s="24"/>
      <c r="E9" s="24"/>
      <c r="F9" s="24"/>
      <c r="G9" s="24"/>
      <c r="H9" s="24"/>
      <c r="J9" s="25" t="s">
        <v>121</v>
      </c>
      <c r="K9" s="24"/>
      <c r="L9" s="24"/>
      <c r="M9" s="24"/>
      <c r="N9" s="24"/>
      <c r="O9" s="24"/>
      <c r="P9" s="24"/>
    </row>
    <row r="11" spans="2:19" ht="18" customHeight="1" x14ac:dyDescent="0.35">
      <c r="B11" s="34" t="s">
        <v>122</v>
      </c>
      <c r="C11" s="35"/>
      <c r="D11" s="34" t="s">
        <v>123</v>
      </c>
      <c r="E11" s="34"/>
      <c r="F11" s="34" t="s">
        <v>124</v>
      </c>
      <c r="G11" s="34"/>
      <c r="H11" s="34"/>
      <c r="J11" s="55" t="s">
        <v>125</v>
      </c>
      <c r="K11" s="56">
        <f>SUM(K14:K16)</f>
        <v>0</v>
      </c>
      <c r="L11" s="57" t="e">
        <f>SUM(L14:L16)</f>
        <v>#DIV/0!</v>
      </c>
    </row>
    <row r="12" spans="2:19" ht="14" hidden="1" x14ac:dyDescent="0.35">
      <c r="J12" s="36"/>
      <c r="K12" s="46"/>
      <c r="L12" s="16"/>
    </row>
    <row r="13" spans="2:19" ht="5.4" customHeight="1" x14ac:dyDescent="0.35">
      <c r="J13" s="36"/>
      <c r="K13" s="46"/>
      <c r="L13" s="16"/>
    </row>
    <row r="14" spans="2:19" s="27" customFormat="1" ht="22.25" customHeight="1" x14ac:dyDescent="0.5">
      <c r="B14" s="28" t="s">
        <v>126</v>
      </c>
      <c r="C14" s="26"/>
      <c r="D14" s="38">
        <f>SUM(D15:D21)</f>
        <v>0</v>
      </c>
      <c r="E14" s="26"/>
      <c r="F14" s="44" t="e">
        <f>+D14/D14</f>
        <v>#DIV/0!</v>
      </c>
      <c r="G14" s="38"/>
      <c r="H14" s="42"/>
      <c r="J14" s="54" t="s">
        <v>127</v>
      </c>
      <c r="K14" s="45">
        <f>+BUDGET!K6</f>
        <v>0</v>
      </c>
      <c r="L14" s="50" t="e">
        <f>+K14/$B$7</f>
        <v>#DIV/0!</v>
      </c>
      <c r="M14" s="49"/>
      <c r="N14" s="15"/>
      <c r="O14" s="15"/>
      <c r="P14" s="15"/>
    </row>
    <row r="15" spans="2:19" ht="22.25" customHeight="1" x14ac:dyDescent="0.35">
      <c r="B15" s="29" t="s">
        <v>128</v>
      </c>
      <c r="C15" s="37" t="str" cm="1">
        <f t="array" ref="C15">UPPER(LEFT(B15) &amp; INDEX(_xlfn.TEXTSPLIT(B15, " "), COLUMNS(_xlfn.TEXTSPLIT(B15, " "))))</f>
        <v>O1</v>
      </c>
      <c r="D15" s="39">
        <f>SUMIF(BUDGET!D:D, C15, BUDGET!K:K)</f>
        <v>0</v>
      </c>
      <c r="E15" s="37"/>
      <c r="F15" s="41" t="e">
        <f>+D15/$D$14</f>
        <v>#DIV/0!</v>
      </c>
      <c r="G15" s="39"/>
      <c r="H15" s="40"/>
      <c r="J15" s="54" t="s">
        <v>129</v>
      </c>
      <c r="K15" s="45">
        <f>+BUDGET!K66</f>
        <v>0</v>
      </c>
      <c r="L15" s="50" t="e">
        <f>+K15/$B$7</f>
        <v>#DIV/0!</v>
      </c>
      <c r="S15" s="58"/>
    </row>
    <row r="16" spans="2:19" ht="22.25" customHeight="1" x14ac:dyDescent="0.5">
      <c r="B16" s="29" t="s">
        <v>130</v>
      </c>
      <c r="C16" s="37" t="str" cm="1">
        <f t="array" ref="C16">UPPER(LEFT(B16) &amp; INDEX(_xlfn.TEXTSPLIT(B16, " "), COLUMNS(_xlfn.TEXTSPLIT(B16, " "))))</f>
        <v>O2</v>
      </c>
      <c r="D16" s="39">
        <f>SUMIF(BUDGET!D:D, C16, BUDGET!K:K)</f>
        <v>0</v>
      </c>
      <c r="E16" s="37"/>
      <c r="F16" s="41" t="e">
        <f t="shared" ref="F16:F21" si="0">+D16/$D$14</f>
        <v>#DIV/0!</v>
      </c>
      <c r="G16" s="39"/>
      <c r="H16" s="40"/>
      <c r="J16" s="54" t="s">
        <v>131</v>
      </c>
      <c r="K16" s="45">
        <f>+BUDGET!K81</f>
        <v>0</v>
      </c>
      <c r="L16" s="50" t="e">
        <f>+K16/$B$7</f>
        <v>#DIV/0!</v>
      </c>
      <c r="M16" s="49"/>
      <c r="S16" s="58"/>
    </row>
    <row r="17" spans="2:16" ht="22.25" customHeight="1" x14ac:dyDescent="0.3">
      <c r="B17" s="29" t="s">
        <v>132</v>
      </c>
      <c r="C17" s="37" t="str" cm="1">
        <f t="array" ref="C17">UPPER(LEFT(B17) &amp; INDEX(_xlfn.TEXTSPLIT(B17, " "), COLUMNS(_xlfn.TEXTSPLIT(B17, " "))))</f>
        <v>O3</v>
      </c>
      <c r="D17" s="39">
        <f>SUMIF(BUDGET!D:D, C17, BUDGET!K:K)</f>
        <v>0</v>
      </c>
      <c r="E17" s="37"/>
      <c r="F17" s="41" t="e">
        <f t="shared" si="0"/>
        <v>#DIV/0!</v>
      </c>
      <c r="G17" s="39"/>
      <c r="H17" s="40"/>
    </row>
    <row r="18" spans="2:16" ht="22.25" customHeight="1" x14ac:dyDescent="0.3">
      <c r="B18" s="29" t="s">
        <v>133</v>
      </c>
      <c r="C18" s="37" t="str" cm="1">
        <f t="array" ref="C18">UPPER(LEFT(B18) &amp; INDEX(_xlfn.TEXTSPLIT(B18, " "), COLUMNS(_xlfn.TEXTSPLIT(B18, " "))))</f>
        <v>O4</v>
      </c>
      <c r="D18" s="39">
        <f>SUMIF(BUDGET!D:D, C18, BUDGET!K:K)</f>
        <v>0</v>
      </c>
      <c r="E18" s="37"/>
      <c r="F18" s="41" t="e">
        <f t="shared" si="0"/>
        <v>#DIV/0!</v>
      </c>
      <c r="G18" s="39"/>
      <c r="H18" s="40"/>
    </row>
    <row r="19" spans="2:16" ht="22.25" customHeight="1" x14ac:dyDescent="0.3">
      <c r="B19" s="29" t="s">
        <v>134</v>
      </c>
      <c r="C19" s="37" t="s">
        <v>83</v>
      </c>
      <c r="D19" s="39">
        <f>SUMIF(BUDGET!D:D, C19, BUDGET!K:K)</f>
        <v>0</v>
      </c>
      <c r="E19" s="37"/>
      <c r="F19" s="41" t="e">
        <f t="shared" si="0"/>
        <v>#DIV/0!</v>
      </c>
      <c r="G19" s="39"/>
      <c r="H19" s="40"/>
    </row>
    <row r="20" spans="2:16" ht="22.25" customHeight="1" x14ac:dyDescent="0.3">
      <c r="B20" s="29" t="s">
        <v>104</v>
      </c>
      <c r="C20" s="37" t="s">
        <v>103</v>
      </c>
      <c r="D20" s="39">
        <f>SUMIF(BUDGET!D:D, C20, BUDGET!K:K)</f>
        <v>0</v>
      </c>
      <c r="E20" s="37"/>
      <c r="F20" s="41" t="e">
        <f t="shared" si="0"/>
        <v>#DIV/0!</v>
      </c>
      <c r="G20" s="39"/>
      <c r="H20" s="40"/>
    </row>
    <row r="21" spans="2:16" ht="22.25" customHeight="1" x14ac:dyDescent="0.3">
      <c r="B21" s="29" t="s">
        <v>110</v>
      </c>
      <c r="C21" s="37" t="s">
        <v>109</v>
      </c>
      <c r="D21" s="39">
        <f>SUMIF(BUDGET!D:D, C21, BUDGET!K:K)</f>
        <v>0</v>
      </c>
      <c r="E21" s="37"/>
      <c r="F21" s="41" t="e">
        <f t="shared" si="0"/>
        <v>#DIV/0!</v>
      </c>
      <c r="G21" s="39"/>
      <c r="H21" s="40"/>
    </row>
    <row r="22" spans="2:16" ht="24.65" customHeight="1" x14ac:dyDescent="0.3"/>
    <row r="23" spans="2:16" ht="22.25" customHeight="1" x14ac:dyDescent="0.35">
      <c r="B23" s="25" t="s">
        <v>135</v>
      </c>
      <c r="C23" s="47" t="s">
        <v>136</v>
      </c>
      <c r="D23" s="48" t="s">
        <v>137</v>
      </c>
      <c r="E23" s="47"/>
      <c r="F23" s="48" t="s">
        <v>124</v>
      </c>
      <c r="G23" s="48" t="s">
        <v>124</v>
      </c>
      <c r="H23" s="24"/>
      <c r="J23" s="25" t="s">
        <v>138</v>
      </c>
      <c r="K23" s="24"/>
      <c r="L23" s="24"/>
      <c r="M23" s="24"/>
      <c r="N23" s="24"/>
      <c r="O23" s="24"/>
      <c r="P23" s="24"/>
    </row>
    <row r="24" spans="2:16" ht="3" customHeight="1" x14ac:dyDescent="0.3"/>
    <row r="25" spans="2:16" ht="22.25" customHeight="1" x14ac:dyDescent="0.3">
      <c r="B25" s="28" t="s">
        <v>139</v>
      </c>
      <c r="C25" s="26"/>
      <c r="D25" s="38">
        <f>SUM(D26:D34)</f>
        <v>0</v>
      </c>
      <c r="E25" s="26"/>
      <c r="F25" s="44"/>
      <c r="G25" s="43" t="e">
        <f>+D25/D25</f>
        <v>#DIV/0!</v>
      </c>
      <c r="H25" s="42"/>
      <c r="J25" s="34" t="s">
        <v>140</v>
      </c>
      <c r="K25" s="34" t="s">
        <v>141</v>
      </c>
      <c r="L25" s="51" t="s">
        <v>142</v>
      </c>
      <c r="M25" s="34"/>
      <c r="N25" s="34" t="s">
        <v>143</v>
      </c>
      <c r="O25" s="34"/>
      <c r="P25" s="34"/>
    </row>
    <row r="26" spans="2:16" ht="22.25" customHeight="1" x14ac:dyDescent="0.3">
      <c r="B26" s="29" t="s">
        <v>86</v>
      </c>
      <c r="C26" s="59" t="s">
        <v>144</v>
      </c>
      <c r="D26" s="39">
        <f>SUMIF(BUDGET!F:F, C26, BUDGET!K:K)</f>
        <v>0</v>
      </c>
      <c r="E26" s="37"/>
      <c r="F26" s="190" t="e">
        <f>+D26/$D$25</f>
        <v>#DIV/0!</v>
      </c>
      <c r="G26" s="191" t="e">
        <f>+D26/$D$25</f>
        <v>#DIV/0!</v>
      </c>
      <c r="H26" s="37"/>
      <c r="J26" s="52" t="s">
        <v>29</v>
      </c>
      <c r="K26" s="39">
        <f>+BUDGET!N85</f>
        <v>0</v>
      </c>
      <c r="L26" s="53" t="str">
        <f t="shared" ref="L26:L34" si="1">IFERROR(K26/$B$7,"-")</f>
        <v>-</v>
      </c>
      <c r="M26" s="37"/>
      <c r="N26" s="41" t="str">
        <f>L26</f>
        <v>-</v>
      </c>
    </row>
    <row r="27" spans="2:16" ht="22.25" customHeight="1" x14ac:dyDescent="0.3">
      <c r="B27" s="29" t="s">
        <v>145</v>
      </c>
      <c r="C27" s="59" t="s">
        <v>146</v>
      </c>
      <c r="D27" s="39">
        <f>SUMIF(BUDGET!F:F, C27, BUDGET!K:K)</f>
        <v>0</v>
      </c>
      <c r="E27" s="37"/>
      <c r="F27" s="190" t="e">
        <f>+D27/$D$25</f>
        <v>#DIV/0!</v>
      </c>
      <c r="G27" s="191" t="e">
        <f>+D27/$D$25</f>
        <v>#DIV/0!</v>
      </c>
      <c r="H27" s="37"/>
      <c r="J27" s="52" t="s">
        <v>30</v>
      </c>
      <c r="K27" s="39">
        <f>+BUDGET!O85</f>
        <v>0</v>
      </c>
      <c r="L27" s="53" t="str">
        <f t="shared" si="1"/>
        <v>-</v>
      </c>
      <c r="M27" s="37"/>
      <c r="N27" s="41" t="str">
        <f>IFERROR(N26+L27,"-")</f>
        <v>-</v>
      </c>
    </row>
    <row r="28" spans="2:16" ht="22.25" customHeight="1" x14ac:dyDescent="0.3">
      <c r="B28" s="29" t="s">
        <v>147</v>
      </c>
      <c r="C28" s="59" t="s">
        <v>148</v>
      </c>
      <c r="D28" s="39">
        <f>SUMIF(BUDGET!F:F, C28, BUDGET!K:K)</f>
        <v>0</v>
      </c>
      <c r="E28" s="37"/>
      <c r="F28" s="190" t="e">
        <f>+D28/$D$25</f>
        <v>#DIV/0!</v>
      </c>
      <c r="G28" s="191" t="e">
        <f t="shared" ref="G28:G32" si="2">+D28/$D$25</f>
        <v>#DIV/0!</v>
      </c>
      <c r="H28" s="37"/>
      <c r="J28" s="52" t="s">
        <v>31</v>
      </c>
      <c r="K28" s="39">
        <f>+BUDGET!P85</f>
        <v>0</v>
      </c>
      <c r="L28" s="53" t="str">
        <f t="shared" si="1"/>
        <v>-</v>
      </c>
      <c r="M28" s="37"/>
      <c r="N28" s="41" t="str">
        <f t="shared" ref="N28:N33" si="3">IFERROR(N27+L28,"-")</f>
        <v>-</v>
      </c>
    </row>
    <row r="29" spans="2:16" ht="22.25" customHeight="1" x14ac:dyDescent="0.3">
      <c r="B29" s="29" t="s">
        <v>149</v>
      </c>
      <c r="C29" s="59" t="s">
        <v>150</v>
      </c>
      <c r="D29" s="39">
        <f>SUMIF(BUDGET!F:F, C29, BUDGET!K:K)</f>
        <v>0</v>
      </c>
      <c r="E29" s="37"/>
      <c r="F29" s="41" t="e">
        <f t="shared" ref="F29:F32" si="4">+D29/$D$25</f>
        <v>#DIV/0!</v>
      </c>
      <c r="G29" s="191" t="e">
        <f t="shared" si="2"/>
        <v>#DIV/0!</v>
      </c>
      <c r="H29" s="37"/>
      <c r="J29" s="52" t="s">
        <v>32</v>
      </c>
      <c r="K29" s="39">
        <f>+BUDGET!Q85</f>
        <v>0</v>
      </c>
      <c r="L29" s="53" t="str">
        <f t="shared" si="1"/>
        <v>-</v>
      </c>
      <c r="M29" s="37"/>
      <c r="N29" s="41" t="str">
        <f t="shared" si="3"/>
        <v>-</v>
      </c>
    </row>
    <row r="30" spans="2:16" ht="22.25" customHeight="1" x14ac:dyDescent="0.3">
      <c r="B30" s="29" t="s">
        <v>151</v>
      </c>
      <c r="C30" s="59" t="s">
        <v>216</v>
      </c>
      <c r="D30" s="39">
        <f>SUMIF(BUDGET!F:F, C30, BUDGET!K:K)</f>
        <v>0</v>
      </c>
      <c r="E30" s="37"/>
      <c r="F30" s="41" t="e">
        <f t="shared" si="4"/>
        <v>#DIV/0!</v>
      </c>
      <c r="G30" s="191" t="e">
        <f t="shared" si="2"/>
        <v>#DIV/0!</v>
      </c>
      <c r="H30" s="37"/>
      <c r="J30" s="29" t="s">
        <v>152</v>
      </c>
      <c r="K30" s="39">
        <f>SUM(K26:K29)</f>
        <v>0</v>
      </c>
      <c r="L30" s="53" t="str">
        <f t="shared" si="1"/>
        <v>-</v>
      </c>
      <c r="M30" s="37"/>
      <c r="N30" s="41" t="str">
        <f>+L30</f>
        <v>-</v>
      </c>
    </row>
    <row r="31" spans="2:16" ht="22.25" customHeight="1" x14ac:dyDescent="0.3">
      <c r="B31" s="29" t="s">
        <v>153</v>
      </c>
      <c r="C31" s="59" t="s">
        <v>154</v>
      </c>
      <c r="D31" s="39">
        <f>SUMIF(BUDGET!F:F, C31, BUDGET!K:K)</f>
        <v>0</v>
      </c>
      <c r="E31" s="37"/>
      <c r="F31" s="41" t="e">
        <f t="shared" si="4"/>
        <v>#DIV/0!</v>
      </c>
      <c r="G31" s="191" t="e">
        <f t="shared" si="2"/>
        <v>#DIV/0!</v>
      </c>
      <c r="H31" s="37"/>
      <c r="J31" s="29" t="s">
        <v>155</v>
      </c>
      <c r="K31" s="39">
        <f>+BUDGET!S85</f>
        <v>0</v>
      </c>
      <c r="L31" s="53" t="str">
        <f t="shared" si="1"/>
        <v>-</v>
      </c>
      <c r="M31" s="37"/>
      <c r="N31" s="41" t="str">
        <f t="shared" si="3"/>
        <v>-</v>
      </c>
    </row>
    <row r="32" spans="2:16" ht="22.25" customHeight="1" x14ac:dyDescent="0.3">
      <c r="B32" s="29" t="s">
        <v>156</v>
      </c>
      <c r="C32" s="59" t="s">
        <v>157</v>
      </c>
      <c r="D32" s="39">
        <f>SUMIF(BUDGET!F:F, C32, BUDGET!K:K)</f>
        <v>0</v>
      </c>
      <c r="E32" s="37"/>
      <c r="F32" s="41" t="e">
        <f t="shared" si="4"/>
        <v>#DIV/0!</v>
      </c>
      <c r="G32" s="191" t="e">
        <f t="shared" si="2"/>
        <v>#DIV/0!</v>
      </c>
      <c r="H32" s="37"/>
      <c r="J32" s="29" t="s">
        <v>158</v>
      </c>
      <c r="K32" s="39">
        <f>+BUDGET!T85</f>
        <v>0</v>
      </c>
      <c r="L32" s="53" t="str">
        <f t="shared" si="1"/>
        <v>-</v>
      </c>
      <c r="M32" s="37"/>
      <c r="N32" s="41" t="str">
        <f t="shared" si="3"/>
        <v>-</v>
      </c>
    </row>
    <row r="33" spans="2:14" ht="22.25" customHeight="1" x14ac:dyDescent="0.3">
      <c r="B33" s="29" t="s">
        <v>94</v>
      </c>
      <c r="C33" s="59" t="s">
        <v>379</v>
      </c>
      <c r="D33" s="39">
        <f>SUMIF(BUDGET!F:F, C33, BUDGET!K:K)</f>
        <v>0</v>
      </c>
      <c r="E33" s="37"/>
      <c r="F33" s="190" t="e">
        <f>+D33/$D$25</f>
        <v>#DIV/0!</v>
      </c>
      <c r="G33" s="191" t="e">
        <f>+D33/$D$25</f>
        <v>#DIV/0!</v>
      </c>
      <c r="H33" s="37"/>
      <c r="J33" s="29" t="s">
        <v>159</v>
      </c>
      <c r="K33" s="39">
        <f>+BUDGET!U85</f>
        <v>0</v>
      </c>
      <c r="L33" s="53" t="str">
        <f t="shared" si="1"/>
        <v>-</v>
      </c>
      <c r="M33" s="37"/>
      <c r="N33" s="41" t="str">
        <f t="shared" si="3"/>
        <v>-</v>
      </c>
    </row>
    <row r="34" spans="2:14" ht="22.25" customHeight="1" x14ac:dyDescent="0.3">
      <c r="B34" s="29" t="s">
        <v>105</v>
      </c>
      <c r="C34" s="59" t="s">
        <v>316</v>
      </c>
      <c r="D34" s="39">
        <f>SUMIF(BUDGET!F:F, C34, BUDGET!K:K)</f>
        <v>0</v>
      </c>
      <c r="E34" s="37"/>
      <c r="F34" s="190" t="e">
        <f>+D34/$D$25</f>
        <v>#DIV/0!</v>
      </c>
      <c r="G34" s="191" t="e">
        <f>+D34/$D$25</f>
        <v>#DIV/0!</v>
      </c>
      <c r="H34" s="37"/>
      <c r="J34" s="29" t="s">
        <v>139</v>
      </c>
      <c r="K34" s="39">
        <f>SUM(K30:K33)</f>
        <v>0</v>
      </c>
      <c r="L34" s="53" t="str">
        <f t="shared" si="1"/>
        <v>-</v>
      </c>
      <c r="M34" s="37"/>
      <c r="N34" s="41"/>
    </row>
  </sheetData>
  <sheetProtection algorithmName="SHA-512" hashValue="zquGyiU6E8J3qC8MWRhCltCSkGstTpve6D1S5dnti357xWPqXQEWeTW86ZC3qOYYksjWLrwcW1p7rJrKm2mGUw==" saltValue="bY9BkAaF9Re9jMBeB62xgw==" spinCount="100000" sheet="1" objects="1" scenarios="1"/>
  <conditionalFormatting sqref="F26:F34">
    <cfRule type="dataBar" priority="2">
      <dataBar showValue="0">
        <cfvo type="min"/>
        <cfvo type="max"/>
        <color rgb="FFFFB628"/>
      </dataBar>
      <extLst>
        <ext xmlns:x14="http://schemas.microsoft.com/office/spreadsheetml/2009/9/main" uri="{B025F937-C7B1-47D3-B67F-A62EFF666E3E}">
          <x14:id>{CA08E89F-B94A-4EF2-B243-0BCFEDD4D2A3}</x14:id>
        </ext>
      </extLst>
    </cfRule>
  </conditionalFormatting>
  <pageMargins left="0.70866141732283472" right="0.70866141732283472" top="0.74803149606299213" bottom="0.74803149606299213" header="0.31496062992125984" footer="0.31496062992125984"/>
  <pageSetup scale="55" orientation="landscape" r:id="rId1"/>
  <headerFooter>
    <oddFooter>&amp;L&amp;F/&amp;A&amp;C&amp;D&amp;R&amp;P/&amp;N</oddFooter>
  </headerFooter>
  <colBreaks count="1" manualBreakCount="1">
    <brk id="16" max="1048575" man="1"/>
  </colBreaks>
  <ignoredErrors>
    <ignoredError sqref="N30" formula="1"/>
  </ignoredErrors>
  <drawing r:id="rId2"/>
  <extLst>
    <ext xmlns:x14="http://schemas.microsoft.com/office/spreadsheetml/2009/9/main" uri="{78C0D931-6437-407d-A8EE-F0AAD7539E65}">
      <x14:conditionalFormattings>
        <x14:conditionalFormatting xmlns:xm="http://schemas.microsoft.com/office/excel/2006/main">
          <x14:cfRule type="dataBar" id="{CA08E89F-B94A-4EF2-B243-0BCFEDD4D2A3}">
            <x14:dataBar minLength="0" maxLength="100" gradient="0">
              <x14:cfvo type="autoMin"/>
              <x14:cfvo type="autoMax"/>
              <x14:negativeFillColor rgb="FFFF0000"/>
              <x14:axisColor rgb="FF000000"/>
            </x14:dataBar>
          </x14:cfRule>
          <xm:sqref>F26:F34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6A391-3AF4-4B52-BBB6-FA62E60C4B68}">
  <dimension ref="B3:J39"/>
  <sheetViews>
    <sheetView zoomScale="55" zoomScaleNormal="55" workbookViewId="0">
      <pane xSplit="4" ySplit="3" topLeftCell="E4" activePane="bottomRight" state="frozen"/>
      <selection activeCell="C8" sqref="C8"/>
      <selection pane="topRight" activeCell="C8" sqref="C8"/>
      <selection pane="bottomLeft" activeCell="C8" sqref="C8"/>
      <selection pane="bottomRight" activeCell="C8" sqref="C8"/>
    </sheetView>
  </sheetViews>
  <sheetFormatPr defaultColWidth="8.90625" defaultRowHeight="12.5" x14ac:dyDescent="0.25"/>
  <cols>
    <col min="1" max="1" width="3" style="1" customWidth="1"/>
    <col min="2" max="2" width="8.90625" style="1"/>
    <col min="3" max="3" width="19.54296875" style="1" bestFit="1" customWidth="1"/>
    <col min="4" max="4" width="21.453125" style="4" customWidth="1"/>
    <col min="5" max="5" width="63.36328125" style="4" customWidth="1"/>
    <col min="6" max="6" width="39.36328125" style="4" customWidth="1"/>
    <col min="7" max="7" width="37.36328125" style="4" customWidth="1"/>
    <col min="8" max="8" width="66.36328125" style="4" customWidth="1"/>
    <col min="9" max="9" width="56.36328125" style="1" customWidth="1"/>
    <col min="10" max="10" width="65.08984375" style="1" customWidth="1"/>
    <col min="11" max="16384" width="8.90625" style="1"/>
  </cols>
  <sheetData>
    <row r="3" spans="2:10" s="8" customFormat="1" ht="25.25" customHeight="1" x14ac:dyDescent="0.25">
      <c r="B3" s="6" t="s">
        <v>136</v>
      </c>
      <c r="C3" s="6" t="s">
        <v>160</v>
      </c>
      <c r="D3" s="7" t="s">
        <v>161</v>
      </c>
      <c r="E3" s="7" t="s">
        <v>162</v>
      </c>
      <c r="F3" s="7" t="s">
        <v>163</v>
      </c>
      <c r="G3" s="7" t="s">
        <v>164</v>
      </c>
      <c r="H3" s="7" t="s">
        <v>165</v>
      </c>
      <c r="I3" s="7" t="s">
        <v>166</v>
      </c>
      <c r="J3" s="7" t="s">
        <v>167</v>
      </c>
    </row>
    <row r="4" spans="2:10" s="65" customFormat="1" ht="42" customHeight="1" x14ac:dyDescent="0.35">
      <c r="B4" s="60" t="s">
        <v>168</v>
      </c>
      <c r="C4" s="61" t="s">
        <v>169</v>
      </c>
      <c r="D4" s="62"/>
      <c r="E4" s="62" t="s">
        <v>170</v>
      </c>
      <c r="F4" s="61" t="s">
        <v>171</v>
      </c>
      <c r="G4" s="63" t="s">
        <v>172</v>
      </c>
      <c r="H4" s="63"/>
      <c r="I4" s="64"/>
      <c r="J4" s="64" t="s">
        <v>173</v>
      </c>
    </row>
    <row r="5" spans="2:10" ht="26" x14ac:dyDescent="0.35">
      <c r="B5" s="9" t="s">
        <v>144</v>
      </c>
      <c r="C5" s="5" t="s">
        <v>86</v>
      </c>
      <c r="D5" s="12" t="s">
        <v>174</v>
      </c>
      <c r="E5" s="9" t="s">
        <v>175</v>
      </c>
      <c r="F5" s="5" t="s">
        <v>176</v>
      </c>
      <c r="G5" s="4" t="s">
        <v>177</v>
      </c>
      <c r="H5" s="4" t="s">
        <v>178</v>
      </c>
      <c r="I5" s="1" t="s">
        <v>179</v>
      </c>
      <c r="J5" s="11" t="s">
        <v>180</v>
      </c>
    </row>
    <row r="6" spans="2:10" ht="14.5" x14ac:dyDescent="0.35">
      <c r="B6" s="9" t="s">
        <v>144</v>
      </c>
      <c r="C6" s="5" t="s">
        <v>86</v>
      </c>
      <c r="D6" s="10" t="s">
        <v>181</v>
      </c>
      <c r="E6" s="9" t="s">
        <v>182</v>
      </c>
      <c r="F6" s="5" t="s">
        <v>183</v>
      </c>
      <c r="G6" s="4" t="s">
        <v>184</v>
      </c>
      <c r="H6" s="11" t="s">
        <v>185</v>
      </c>
      <c r="I6" s="2" t="s">
        <v>186</v>
      </c>
      <c r="J6" s="2" t="s">
        <v>187</v>
      </c>
    </row>
    <row r="7" spans="2:10" ht="26" x14ac:dyDescent="0.35">
      <c r="B7" s="14" t="s">
        <v>146</v>
      </c>
      <c r="C7" s="5" t="s">
        <v>145</v>
      </c>
      <c r="D7" s="10" t="s">
        <v>188</v>
      </c>
      <c r="E7" s="9" t="s">
        <v>189</v>
      </c>
      <c r="F7" s="5" t="s">
        <v>190</v>
      </c>
      <c r="G7" s="4" t="s">
        <v>191</v>
      </c>
      <c r="H7" s="4" t="s">
        <v>192</v>
      </c>
      <c r="I7" s="1" t="s">
        <v>193</v>
      </c>
      <c r="J7" s="11" t="s">
        <v>194</v>
      </c>
    </row>
    <row r="8" spans="2:10" ht="26" x14ac:dyDescent="0.35">
      <c r="B8" s="14" t="s">
        <v>146</v>
      </c>
      <c r="C8" s="5" t="s">
        <v>145</v>
      </c>
      <c r="D8" s="10" t="s">
        <v>195</v>
      </c>
      <c r="E8" s="9" t="s">
        <v>196</v>
      </c>
      <c r="F8" s="5" t="s">
        <v>197</v>
      </c>
      <c r="G8" s="4" t="s">
        <v>198</v>
      </c>
      <c r="H8" s="4" t="s">
        <v>199</v>
      </c>
      <c r="I8" s="1" t="s">
        <v>200</v>
      </c>
      <c r="J8" s="11" t="s">
        <v>201</v>
      </c>
    </row>
    <row r="9" spans="2:10" ht="26" x14ac:dyDescent="0.35">
      <c r="B9" s="9" t="s">
        <v>148</v>
      </c>
      <c r="C9" s="5" t="s">
        <v>147</v>
      </c>
      <c r="D9" s="10" t="s">
        <v>202</v>
      </c>
      <c r="E9" s="9" t="s">
        <v>203</v>
      </c>
      <c r="F9" s="5" t="s">
        <v>204</v>
      </c>
      <c r="G9" s="4" t="s">
        <v>205</v>
      </c>
      <c r="H9" s="4" t="s">
        <v>206</v>
      </c>
      <c r="I9" s="1" t="s">
        <v>207</v>
      </c>
      <c r="J9" s="11" t="s">
        <v>208</v>
      </c>
    </row>
    <row r="10" spans="2:10" ht="26" x14ac:dyDescent="0.35">
      <c r="B10" s="9" t="s">
        <v>150</v>
      </c>
      <c r="C10" s="5" t="s">
        <v>149</v>
      </c>
      <c r="D10" s="10" t="s">
        <v>209</v>
      </c>
      <c r="E10" s="9" t="s">
        <v>210</v>
      </c>
      <c r="F10" s="5" t="s">
        <v>211</v>
      </c>
      <c r="G10" s="4" t="s">
        <v>212</v>
      </c>
      <c r="H10" s="4" t="s">
        <v>213</v>
      </c>
      <c r="I10" s="1" t="s">
        <v>214</v>
      </c>
      <c r="J10" s="11" t="s">
        <v>215</v>
      </c>
    </row>
    <row r="11" spans="2:10" ht="26" x14ac:dyDescent="0.35">
      <c r="B11" s="9" t="s">
        <v>216</v>
      </c>
      <c r="C11" s="5" t="s">
        <v>151</v>
      </c>
      <c r="D11" s="10" t="s">
        <v>217</v>
      </c>
      <c r="E11" s="9" t="s">
        <v>218</v>
      </c>
      <c r="F11" s="5" t="s">
        <v>219</v>
      </c>
      <c r="G11" s="4" t="s">
        <v>220</v>
      </c>
      <c r="H11" s="4" t="s">
        <v>221</v>
      </c>
      <c r="I11" s="1" t="s">
        <v>222</v>
      </c>
      <c r="J11" s="11" t="s">
        <v>223</v>
      </c>
    </row>
    <row r="12" spans="2:10" ht="26" x14ac:dyDescent="0.35">
      <c r="B12" s="9" t="s">
        <v>154</v>
      </c>
      <c r="C12" s="5" t="s">
        <v>153</v>
      </c>
      <c r="D12" s="10" t="s">
        <v>224</v>
      </c>
      <c r="E12" s="9" t="s">
        <v>225</v>
      </c>
      <c r="F12" s="5" t="s">
        <v>226</v>
      </c>
      <c r="G12" s="4" t="s">
        <v>227</v>
      </c>
      <c r="H12" s="4" t="s">
        <v>228</v>
      </c>
      <c r="J12" s="11" t="s">
        <v>229</v>
      </c>
    </row>
    <row r="13" spans="2:10" ht="26" x14ac:dyDescent="0.35">
      <c r="B13" s="9" t="s">
        <v>157</v>
      </c>
      <c r="C13" s="5" t="s">
        <v>156</v>
      </c>
      <c r="D13" s="10" t="s">
        <v>230</v>
      </c>
      <c r="E13" s="9" t="s">
        <v>231</v>
      </c>
      <c r="F13" s="5" t="s">
        <v>232</v>
      </c>
      <c r="G13" s="4" t="s">
        <v>233</v>
      </c>
      <c r="H13" s="4" t="s">
        <v>234</v>
      </c>
      <c r="J13" s="11" t="s">
        <v>235</v>
      </c>
    </row>
    <row r="14" spans="2:10" s="65" customFormat="1" ht="39.5" x14ac:dyDescent="0.35">
      <c r="B14" s="66" t="s">
        <v>83</v>
      </c>
      <c r="C14" s="67" t="s">
        <v>84</v>
      </c>
      <c r="D14" s="68"/>
      <c r="E14" s="68" t="s">
        <v>236</v>
      </c>
      <c r="F14" s="69" t="s">
        <v>237</v>
      </c>
      <c r="G14" s="70" t="s">
        <v>238</v>
      </c>
      <c r="H14" s="70" t="s">
        <v>239</v>
      </c>
      <c r="I14" s="70" t="s">
        <v>240</v>
      </c>
      <c r="J14" s="70"/>
    </row>
    <row r="15" spans="2:10" ht="26" x14ac:dyDescent="0.35">
      <c r="B15" s="9" t="s">
        <v>144</v>
      </c>
      <c r="C15" s="5" t="s">
        <v>86</v>
      </c>
      <c r="D15" s="12" t="s">
        <v>181</v>
      </c>
      <c r="E15" s="12" t="s">
        <v>241</v>
      </c>
      <c r="F15" s="13" t="s">
        <v>242</v>
      </c>
      <c r="G15" s="11" t="s">
        <v>243</v>
      </c>
      <c r="H15" s="11" t="s">
        <v>244</v>
      </c>
      <c r="J15" s="11" t="s">
        <v>245</v>
      </c>
    </row>
    <row r="16" spans="2:10" ht="29" x14ac:dyDescent="0.35">
      <c r="B16" s="9" t="s">
        <v>144</v>
      </c>
      <c r="C16" s="5" t="s">
        <v>86</v>
      </c>
      <c r="D16" s="12" t="s">
        <v>174</v>
      </c>
      <c r="E16" s="12" t="s">
        <v>246</v>
      </c>
      <c r="F16" s="13" t="s">
        <v>247</v>
      </c>
      <c r="G16" s="11" t="s">
        <v>248</v>
      </c>
      <c r="H16" s="11" t="s">
        <v>249</v>
      </c>
      <c r="J16" s="11" t="s">
        <v>245</v>
      </c>
    </row>
    <row r="17" spans="2:10" ht="63.5" x14ac:dyDescent="0.35">
      <c r="B17" s="14" t="s">
        <v>379</v>
      </c>
      <c r="C17" s="5" t="s">
        <v>94</v>
      </c>
      <c r="D17" s="12" t="s">
        <v>145</v>
      </c>
      <c r="E17" s="12" t="s">
        <v>250</v>
      </c>
      <c r="F17" s="13" t="s">
        <v>251</v>
      </c>
      <c r="G17" s="11" t="s">
        <v>252</v>
      </c>
      <c r="H17" s="11" t="s">
        <v>253</v>
      </c>
      <c r="J17" s="11" t="s">
        <v>254</v>
      </c>
    </row>
    <row r="18" spans="2:10" ht="29" x14ac:dyDescent="0.35">
      <c r="B18" s="14" t="s">
        <v>379</v>
      </c>
      <c r="C18" s="5" t="s">
        <v>94</v>
      </c>
      <c r="D18" s="12" t="s">
        <v>255</v>
      </c>
      <c r="E18" s="12" t="s">
        <v>256</v>
      </c>
      <c r="F18" s="13" t="s">
        <v>257</v>
      </c>
      <c r="G18" s="11" t="s">
        <v>258</v>
      </c>
      <c r="H18" s="11" t="s">
        <v>259</v>
      </c>
      <c r="J18" s="11" t="s">
        <v>223</v>
      </c>
    </row>
    <row r="19" spans="2:10" ht="26" x14ac:dyDescent="0.35">
      <c r="B19" s="14" t="s">
        <v>379</v>
      </c>
      <c r="C19" s="5" t="s">
        <v>94</v>
      </c>
      <c r="D19" s="12" t="s">
        <v>260</v>
      </c>
      <c r="E19" s="12" t="s">
        <v>261</v>
      </c>
      <c r="F19" s="13" t="s">
        <v>262</v>
      </c>
      <c r="G19" s="11" t="s">
        <v>263</v>
      </c>
      <c r="H19" s="11" t="s">
        <v>264</v>
      </c>
      <c r="J19" s="2" t="s">
        <v>265</v>
      </c>
    </row>
    <row r="20" spans="2:10" ht="29" x14ac:dyDescent="0.35">
      <c r="B20" s="14" t="s">
        <v>379</v>
      </c>
      <c r="C20" s="5" t="s">
        <v>94</v>
      </c>
      <c r="D20" s="12" t="s">
        <v>266</v>
      </c>
      <c r="E20" s="12" t="s">
        <v>267</v>
      </c>
      <c r="F20" s="13" t="s">
        <v>268</v>
      </c>
      <c r="G20" s="11" t="s">
        <v>269</v>
      </c>
      <c r="H20" s="11"/>
      <c r="J20" s="11" t="s">
        <v>270</v>
      </c>
    </row>
    <row r="21" spans="2:10" ht="29" x14ac:dyDescent="0.35">
      <c r="B21" s="14" t="s">
        <v>379</v>
      </c>
      <c r="C21" s="5" t="s">
        <v>94</v>
      </c>
      <c r="D21" s="12" t="s">
        <v>271</v>
      </c>
      <c r="E21" s="12"/>
      <c r="F21" s="13" t="s">
        <v>272</v>
      </c>
      <c r="G21" s="11" t="s">
        <v>273</v>
      </c>
      <c r="H21" s="11"/>
      <c r="J21" s="11" t="s">
        <v>274</v>
      </c>
    </row>
    <row r="22" spans="2:10" ht="14.5" x14ac:dyDescent="0.35">
      <c r="B22" s="14" t="s">
        <v>379</v>
      </c>
      <c r="C22" s="5" t="s">
        <v>94</v>
      </c>
      <c r="D22" s="12" t="s">
        <v>275</v>
      </c>
      <c r="E22" s="12" t="s">
        <v>276</v>
      </c>
      <c r="F22" s="13" t="s">
        <v>277</v>
      </c>
      <c r="G22" s="11"/>
      <c r="H22" s="11"/>
      <c r="J22" s="2" t="s">
        <v>278</v>
      </c>
    </row>
    <row r="23" spans="2:10" ht="38.5" x14ac:dyDescent="0.35">
      <c r="B23" s="14" t="s">
        <v>379</v>
      </c>
      <c r="C23" s="5" t="s">
        <v>94</v>
      </c>
      <c r="D23" s="12" t="s">
        <v>279</v>
      </c>
      <c r="E23" s="12"/>
      <c r="F23" s="13" t="s">
        <v>280</v>
      </c>
      <c r="G23" s="11" t="s">
        <v>281</v>
      </c>
      <c r="H23" s="11"/>
      <c r="J23" s="2" t="s">
        <v>282</v>
      </c>
    </row>
    <row r="24" spans="2:10" s="65" customFormat="1" ht="52.5" x14ac:dyDescent="0.35">
      <c r="B24" s="71" t="s">
        <v>103</v>
      </c>
      <c r="C24" s="72" t="s">
        <v>283</v>
      </c>
      <c r="D24" s="73"/>
      <c r="E24" s="73" t="s">
        <v>284</v>
      </c>
      <c r="F24" s="72" t="s">
        <v>171</v>
      </c>
      <c r="G24" s="74" t="s">
        <v>285</v>
      </c>
      <c r="H24" s="74" t="s">
        <v>239</v>
      </c>
      <c r="I24" s="75"/>
      <c r="J24" s="75"/>
    </row>
    <row r="25" spans="2:10" ht="26" x14ac:dyDescent="0.35">
      <c r="B25" s="9" t="s">
        <v>144</v>
      </c>
      <c r="C25" s="5" t="s">
        <v>86</v>
      </c>
      <c r="D25" s="12" t="s">
        <v>286</v>
      </c>
      <c r="E25" s="14" t="s">
        <v>287</v>
      </c>
      <c r="F25" s="5" t="s">
        <v>288</v>
      </c>
      <c r="G25" s="11" t="s">
        <v>289</v>
      </c>
      <c r="H25" s="11" t="s">
        <v>290</v>
      </c>
      <c r="I25" s="2"/>
      <c r="J25" s="11" t="s">
        <v>245</v>
      </c>
    </row>
    <row r="26" spans="2:10" ht="29" x14ac:dyDescent="0.35">
      <c r="B26" s="9" t="s">
        <v>144</v>
      </c>
      <c r="C26" s="5" t="s">
        <v>86</v>
      </c>
      <c r="D26" s="12" t="s">
        <v>291</v>
      </c>
      <c r="E26" s="14"/>
      <c r="F26" s="13" t="s">
        <v>292</v>
      </c>
      <c r="G26" s="11" t="s">
        <v>293</v>
      </c>
      <c r="H26" s="11"/>
      <c r="I26" s="2"/>
      <c r="J26" s="11" t="s">
        <v>245</v>
      </c>
    </row>
    <row r="27" spans="2:10" ht="26" x14ac:dyDescent="0.35">
      <c r="B27" s="9" t="s">
        <v>144</v>
      </c>
      <c r="C27" s="5" t="s">
        <v>86</v>
      </c>
      <c r="D27" s="12" t="s">
        <v>294</v>
      </c>
      <c r="E27" s="9"/>
      <c r="F27" s="5" t="s">
        <v>295</v>
      </c>
      <c r="G27" s="11" t="s">
        <v>296</v>
      </c>
      <c r="H27" s="11"/>
      <c r="I27" s="2"/>
      <c r="J27" s="11" t="s">
        <v>245</v>
      </c>
    </row>
    <row r="28" spans="2:10" ht="14.5" x14ac:dyDescent="0.35">
      <c r="B28" s="9" t="s">
        <v>379</v>
      </c>
      <c r="C28" s="5" t="s">
        <v>94</v>
      </c>
      <c r="D28" s="10" t="s">
        <v>297</v>
      </c>
      <c r="E28" s="9" t="s">
        <v>298</v>
      </c>
      <c r="F28" s="5" t="s">
        <v>299</v>
      </c>
      <c r="G28" s="4" t="s">
        <v>300</v>
      </c>
      <c r="H28" s="4" t="s">
        <v>301</v>
      </c>
    </row>
    <row r="29" spans="2:10" ht="14.5" x14ac:dyDescent="0.35">
      <c r="B29" s="14" t="s">
        <v>379</v>
      </c>
      <c r="C29" s="5" t="s">
        <v>94</v>
      </c>
      <c r="D29" s="10" t="s">
        <v>302</v>
      </c>
      <c r="E29" s="9" t="s">
        <v>303</v>
      </c>
      <c r="F29" s="5" t="s">
        <v>304</v>
      </c>
      <c r="G29" s="4" t="s">
        <v>305</v>
      </c>
      <c r="H29" s="4" t="s">
        <v>306</v>
      </c>
    </row>
    <row r="30" spans="2:10" ht="14.5" x14ac:dyDescent="0.35">
      <c r="B30" s="14" t="s">
        <v>379</v>
      </c>
      <c r="C30" s="5" t="s">
        <v>94</v>
      </c>
      <c r="D30" s="10" t="s">
        <v>307</v>
      </c>
      <c r="E30" s="9" t="s">
        <v>308</v>
      </c>
      <c r="F30" s="5" t="s">
        <v>309</v>
      </c>
      <c r="G30" s="4" t="s">
        <v>305</v>
      </c>
      <c r="H30" s="4" t="s">
        <v>310</v>
      </c>
      <c r="I30" s="1" t="s">
        <v>311</v>
      </c>
    </row>
    <row r="31" spans="2:10" ht="14.5" x14ac:dyDescent="0.35">
      <c r="B31" s="14" t="s">
        <v>379</v>
      </c>
      <c r="C31" s="5" t="s">
        <v>94</v>
      </c>
      <c r="D31" s="10" t="s">
        <v>275</v>
      </c>
      <c r="E31" s="9" t="s">
        <v>312</v>
      </c>
      <c r="F31" s="13" t="s">
        <v>313</v>
      </c>
      <c r="G31" s="4" t="s">
        <v>314</v>
      </c>
      <c r="H31" s="4" t="s">
        <v>315</v>
      </c>
    </row>
    <row r="32" spans="2:10" ht="29" x14ac:dyDescent="0.35">
      <c r="B32" s="14" t="s">
        <v>316</v>
      </c>
      <c r="C32" s="5" t="s">
        <v>105</v>
      </c>
      <c r="D32" s="12" t="s">
        <v>380</v>
      </c>
      <c r="E32" s="12" t="s">
        <v>384</v>
      </c>
      <c r="F32" s="13" t="s">
        <v>381</v>
      </c>
      <c r="G32" s="4" t="s">
        <v>383</v>
      </c>
      <c r="H32" s="11" t="s">
        <v>317</v>
      </c>
      <c r="J32" s="4" t="s">
        <v>382</v>
      </c>
    </row>
    <row r="33" spans="2:10" ht="29" x14ac:dyDescent="0.35">
      <c r="B33" s="14" t="s">
        <v>316</v>
      </c>
      <c r="C33" s="5" t="s">
        <v>105</v>
      </c>
      <c r="D33" s="12" t="s">
        <v>318</v>
      </c>
      <c r="E33" s="12" t="s">
        <v>319</v>
      </c>
      <c r="F33" s="13" t="s">
        <v>320</v>
      </c>
      <c r="G33" s="11" t="s">
        <v>321</v>
      </c>
      <c r="J33" s="4" t="s">
        <v>322</v>
      </c>
    </row>
    <row r="34" spans="2:10" s="65" customFormat="1" ht="101.5" x14ac:dyDescent="0.35">
      <c r="B34" s="76" t="s">
        <v>109</v>
      </c>
      <c r="C34" s="77" t="s">
        <v>323</v>
      </c>
      <c r="D34" s="78"/>
      <c r="E34" s="78" t="s">
        <v>324</v>
      </c>
      <c r="F34" s="79" t="s">
        <v>325</v>
      </c>
      <c r="G34" s="80"/>
      <c r="H34" s="80" t="s">
        <v>326</v>
      </c>
      <c r="I34" s="81"/>
      <c r="J34" s="81"/>
    </row>
    <row r="35" spans="2:10" ht="43.5" x14ac:dyDescent="0.35">
      <c r="B35" s="14" t="s">
        <v>109</v>
      </c>
      <c r="C35" s="5" t="s">
        <v>323</v>
      </c>
      <c r="D35" s="12"/>
      <c r="E35" s="12"/>
      <c r="F35" s="13" t="s">
        <v>327</v>
      </c>
      <c r="G35" s="11"/>
      <c r="J35" s="4" t="s">
        <v>328</v>
      </c>
    </row>
    <row r="39" spans="2:10" x14ac:dyDescent="0.25">
      <c r="E39" s="11"/>
    </row>
  </sheetData>
  <pageMargins left="0.70866141732283472" right="0.70866141732283472" top="0.74803149606299213" bottom="0.74803149606299213" header="0.31496062992125984" footer="0.31496062992125984"/>
  <pageSetup scale="32" orientation="landscape" r:id="rId1"/>
  <headerFooter>
    <oddFooter>&amp;L&amp;F/&amp;A&amp;C&amp;D&amp;R&amp;P/&amp;N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3CD0B-27C1-4E42-8B9C-918F0E8E8A65}">
  <dimension ref="A2:B49"/>
  <sheetViews>
    <sheetView workbookViewId="0">
      <selection activeCell="A3" sqref="A3:A11"/>
    </sheetView>
  </sheetViews>
  <sheetFormatPr defaultColWidth="8.90625" defaultRowHeight="12.5" x14ac:dyDescent="0.25"/>
  <cols>
    <col min="1" max="1" width="10.36328125" customWidth="1"/>
    <col min="2" max="2" width="53.36328125" customWidth="1"/>
    <col min="3" max="5" width="44" customWidth="1"/>
  </cols>
  <sheetData>
    <row r="2" spans="1:2" ht="13" thickBot="1" x14ac:dyDescent="0.3"/>
    <row r="3" spans="1:2" ht="13" thickBot="1" x14ac:dyDescent="0.3">
      <c r="A3" s="59" t="s">
        <v>144</v>
      </c>
      <c r="B3" s="3" t="s">
        <v>329</v>
      </c>
    </row>
    <row r="4" spans="1:2" ht="13" thickBot="1" x14ac:dyDescent="0.3">
      <c r="A4" s="59" t="s">
        <v>146</v>
      </c>
      <c r="B4" s="3" t="s">
        <v>330</v>
      </c>
    </row>
    <row r="5" spans="1:2" ht="13" thickBot="1" x14ac:dyDescent="0.3">
      <c r="A5" s="59" t="s">
        <v>148</v>
      </c>
      <c r="B5" s="3" t="s">
        <v>331</v>
      </c>
    </row>
    <row r="6" spans="1:2" ht="13.25" customHeight="1" thickBot="1" x14ac:dyDescent="0.3">
      <c r="A6" s="59" t="s">
        <v>150</v>
      </c>
      <c r="B6" s="3" t="s">
        <v>332</v>
      </c>
    </row>
    <row r="7" spans="1:2" ht="13" thickBot="1" x14ac:dyDescent="0.3">
      <c r="A7" s="59" t="s">
        <v>216</v>
      </c>
      <c r="B7" s="3" t="s">
        <v>333</v>
      </c>
    </row>
    <row r="8" spans="1:2" ht="13" thickBot="1" x14ac:dyDescent="0.3">
      <c r="A8" s="59" t="s">
        <v>154</v>
      </c>
      <c r="B8" s="3" t="s">
        <v>334</v>
      </c>
    </row>
    <row r="9" spans="1:2" x14ac:dyDescent="0.25">
      <c r="A9" s="59" t="s">
        <v>157</v>
      </c>
      <c r="B9" s="3" t="s">
        <v>335</v>
      </c>
    </row>
    <row r="10" spans="1:2" x14ac:dyDescent="0.25">
      <c r="A10" s="59" t="s">
        <v>379</v>
      </c>
      <c r="B10" s="189" t="s">
        <v>94</v>
      </c>
    </row>
    <row r="11" spans="1:2" x14ac:dyDescent="0.25">
      <c r="A11" s="59" t="s">
        <v>316</v>
      </c>
      <c r="B11" s="189" t="s">
        <v>105</v>
      </c>
    </row>
    <row r="13" spans="1:2" ht="13" x14ac:dyDescent="0.25">
      <c r="A13" s="17" t="s">
        <v>336</v>
      </c>
      <c r="B13" s="17" t="s">
        <v>337</v>
      </c>
    </row>
    <row r="14" spans="1:2" x14ac:dyDescent="0.25">
      <c r="A14" s="18" t="s">
        <v>338</v>
      </c>
      <c r="B14" s="18" t="s">
        <v>339</v>
      </c>
    </row>
    <row r="15" spans="1:2" x14ac:dyDescent="0.25">
      <c r="A15" s="18" t="s">
        <v>340</v>
      </c>
      <c r="B15" s="18" t="s">
        <v>341</v>
      </c>
    </row>
    <row r="16" spans="1:2" x14ac:dyDescent="0.25">
      <c r="A16" s="18" t="s">
        <v>342</v>
      </c>
      <c r="B16" s="18" t="s">
        <v>343</v>
      </c>
    </row>
    <row r="17" spans="1:2" x14ac:dyDescent="0.25">
      <c r="A17" s="18" t="s">
        <v>344</v>
      </c>
      <c r="B17" s="18" t="s">
        <v>345</v>
      </c>
    </row>
    <row r="18" spans="1:2" x14ac:dyDescent="0.25">
      <c r="A18" s="18" t="s">
        <v>346</v>
      </c>
      <c r="B18" s="18" t="s">
        <v>347</v>
      </c>
    </row>
    <row r="19" spans="1:2" x14ac:dyDescent="0.25">
      <c r="A19" s="18" t="s">
        <v>348</v>
      </c>
      <c r="B19" s="18" t="s">
        <v>349</v>
      </c>
    </row>
    <row r="20" spans="1:2" x14ac:dyDescent="0.25">
      <c r="A20" s="18" t="s">
        <v>350</v>
      </c>
      <c r="B20" s="18" t="s">
        <v>351</v>
      </c>
    </row>
    <row r="21" spans="1:2" x14ac:dyDescent="0.25">
      <c r="A21" s="18" t="s">
        <v>352</v>
      </c>
      <c r="B21" s="18" t="s">
        <v>353</v>
      </c>
    </row>
    <row r="22" spans="1:2" x14ac:dyDescent="0.25">
      <c r="A22" s="18" t="s">
        <v>336</v>
      </c>
      <c r="B22" s="18" t="s">
        <v>354</v>
      </c>
    </row>
    <row r="23" spans="1:2" x14ac:dyDescent="0.25">
      <c r="A23" s="18" t="s">
        <v>355</v>
      </c>
      <c r="B23" s="18" t="s">
        <v>356</v>
      </c>
    </row>
    <row r="24" spans="1:2" x14ac:dyDescent="0.25">
      <c r="A24" s="18" t="s">
        <v>357</v>
      </c>
      <c r="B24" s="18" t="s">
        <v>358</v>
      </c>
    </row>
    <row r="25" spans="1:2" x14ac:dyDescent="0.25">
      <c r="A25" s="18" t="s">
        <v>359</v>
      </c>
      <c r="B25" s="18" t="s">
        <v>360</v>
      </c>
    </row>
    <row r="28" spans="1:2" x14ac:dyDescent="0.25">
      <c r="A28" s="1"/>
      <c r="B28" s="1"/>
    </row>
    <row r="29" spans="1:2" x14ac:dyDescent="0.25">
      <c r="A29" s="1">
        <v>615101</v>
      </c>
      <c r="B29" s="59" t="s">
        <v>361</v>
      </c>
    </row>
    <row r="30" spans="1:2" x14ac:dyDescent="0.25">
      <c r="A30" s="1">
        <v>615102</v>
      </c>
      <c r="B30" s="59" t="s">
        <v>362</v>
      </c>
    </row>
    <row r="31" spans="1:2" x14ac:dyDescent="0.25">
      <c r="A31" s="1">
        <v>615103</v>
      </c>
      <c r="B31" s="59" t="s">
        <v>363</v>
      </c>
    </row>
    <row r="32" spans="1:2" x14ac:dyDescent="0.25">
      <c r="A32" s="1">
        <v>615104</v>
      </c>
      <c r="B32" s="59" t="s">
        <v>364</v>
      </c>
    </row>
    <row r="33" spans="1:2" x14ac:dyDescent="0.25">
      <c r="A33" s="1">
        <v>615105</v>
      </c>
      <c r="B33" s="59" t="s">
        <v>365</v>
      </c>
    </row>
    <row r="34" spans="1:2" x14ac:dyDescent="0.25">
      <c r="A34" s="1">
        <v>615106</v>
      </c>
      <c r="B34" s="59" t="s">
        <v>366</v>
      </c>
    </row>
    <row r="35" spans="1:2" x14ac:dyDescent="0.25">
      <c r="A35" s="1">
        <v>615107</v>
      </c>
      <c r="B35" s="59" t="s">
        <v>367</v>
      </c>
    </row>
    <row r="36" spans="1:2" x14ac:dyDescent="0.25">
      <c r="A36" s="1">
        <v>615108</v>
      </c>
      <c r="B36" s="59" t="s">
        <v>368</v>
      </c>
    </row>
    <row r="37" spans="1:2" x14ac:dyDescent="0.25">
      <c r="A37" s="1"/>
      <c r="B37" s="59"/>
    </row>
    <row r="38" spans="1:2" x14ac:dyDescent="0.25">
      <c r="B38" s="59" t="s">
        <v>369</v>
      </c>
    </row>
    <row r="39" spans="1:2" x14ac:dyDescent="0.25">
      <c r="B39" s="59" t="s">
        <v>370</v>
      </c>
    </row>
    <row r="40" spans="1:2" x14ac:dyDescent="0.25">
      <c r="B40" s="59" t="s">
        <v>371</v>
      </c>
    </row>
    <row r="41" spans="1:2" x14ac:dyDescent="0.25">
      <c r="B41" s="59" t="s">
        <v>372</v>
      </c>
    </row>
    <row r="42" spans="1:2" x14ac:dyDescent="0.25">
      <c r="B42" s="59" t="s">
        <v>373</v>
      </c>
    </row>
    <row r="44" spans="1:2" x14ac:dyDescent="0.25">
      <c r="B44" s="59" t="s">
        <v>374</v>
      </c>
    </row>
    <row r="45" spans="1:2" x14ac:dyDescent="0.25">
      <c r="B45" s="59" t="s">
        <v>375</v>
      </c>
    </row>
    <row r="46" spans="1:2" x14ac:dyDescent="0.25">
      <c r="B46" s="59" t="s">
        <v>376</v>
      </c>
    </row>
    <row r="48" spans="1:2" x14ac:dyDescent="0.25">
      <c r="B48" s="59" t="s">
        <v>377</v>
      </c>
    </row>
    <row r="49" spans="2:2" x14ac:dyDescent="0.25">
      <c r="B49" s="59" t="s">
        <v>378</v>
      </c>
    </row>
  </sheetData>
  <pageMargins left="0.70866141732283472" right="0.70866141732283472" top="0.74803149606299213" bottom="0.74803149606299213" header="0.31496062992125984" footer="0.31496062992125984"/>
  <pageSetup scale="63" orientation="landscape" r:id="rId1"/>
  <headerFooter>
    <oddFooter>&amp;L&amp;F/&amp;A&amp;C&amp;D&amp;R&amp;P/&amp;N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Enabel_document" ma:contentTypeID="0x010100A054E23CC720224AB55CD5109E0645C000A7485C2520C2D743AD02E84D1883ECCE" ma:contentTypeVersion="15" ma:contentTypeDescription="" ma:contentTypeScope="" ma:versionID="aa18d21ee34bcb67d55a8ad3255e297b">
  <xsd:schema xmlns:xsd="http://www.w3.org/2001/XMLSchema" xmlns:xs="http://www.w3.org/2001/XMLSchema" xmlns:p="http://schemas.microsoft.com/office/2006/metadata/properties" xmlns:ns2="508ba6eb-9e09-4fd5-92f2-2d9921329f2d" xmlns:ns3="14a9c00f-d9e3-4eb9-aad3-f69239d17d9c" xmlns:ns4="e27b67ea-5ffb-42b0-a4b0-e3be0ae2578c" xmlns:ns5="d9877c68-d32f-4330-bb42-9689baf17c0d" targetNamespace="http://schemas.microsoft.com/office/2006/metadata/properties" ma:root="true" ma:fieldsID="73937ae5be493ffbb0a769145c879136" ns2:_="" ns3:_="" ns4:_="" ns5:_="">
    <xsd:import namespace="508ba6eb-9e09-4fd5-92f2-2d9921329f2d"/>
    <xsd:import namespace="14a9c00f-d9e3-4eb9-aad3-f69239d17d9c"/>
    <xsd:import namespace="e27b67ea-5ffb-42b0-a4b0-e3be0ae2578c"/>
    <xsd:import namespace="d9877c68-d32f-4330-bb42-9689baf17c0d"/>
    <xsd:element name="properties">
      <xsd:complexType>
        <xsd:sequence>
          <xsd:element name="documentManagement">
            <xsd:complexType>
              <xsd:all>
                <xsd:element ref="ns2:_dlc_DocId" minOccurs="0"/>
                <xsd:element ref="ns2:_dlc_DocIdUrl" minOccurs="0"/>
                <xsd:element ref="ns2:_dlc_DocIdPersistId" minOccurs="0"/>
                <xsd:element ref="ns3:o99d250c03344da181939f0145dbc023" minOccurs="0"/>
                <xsd:element ref="ns4:TaxCatchAll" minOccurs="0"/>
                <xsd:element ref="ns4:TaxCatchAllLabel" minOccurs="0"/>
                <xsd:element ref="ns3:kecc0e8a0a3349c79c5d1d6e51bea7c3" minOccurs="0"/>
                <xsd:element ref="ns3:j50cb40f2a0941d2947e6bcbd5d19dce" minOccurs="0"/>
                <xsd:element ref="ns3:jcd7455606374210a964e5d7a999097a" minOccurs="0"/>
                <xsd:element ref="ns3:e2b781e9cad840cd89b90f5a7e989839" minOccurs="0"/>
                <xsd:element ref="ns3:l9d65098618b4a8fbbe87718e7187e6b" minOccurs="0"/>
                <xsd:element ref="ns5: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8ba6eb-9e09-4fd5-92f2-2d9921329f2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4a9c00f-d9e3-4eb9-aad3-f69239d17d9c" elementFormDefault="qualified">
    <xsd:import namespace="http://schemas.microsoft.com/office/2006/documentManagement/types"/>
    <xsd:import namespace="http://schemas.microsoft.com/office/infopath/2007/PartnerControls"/>
    <xsd:element name="o99d250c03344da181939f0145dbc023" ma:index="11" nillable="true" ma:taxonomy="true" ma:internalName="o99d250c03344da181939f0145dbc023" ma:taxonomyFieldName="Document_Language" ma:displayName="Document_Language" ma:readOnly="false" ma:default="6;#FR|e5b11214-e6fc-4287-b1cb-b050c041462c" ma:fieldId="{899d250c-0334-4da1-8193-9f0145dbc023}" ma:sspId="60552f54-6c29-411d-8801-9a0c08c1a1a0" ma:termSetId="df09f262-5bd0-48f7-8ff9-66e612052d7c" ma:anchorId="00000000-0000-0000-0000-000000000000" ma:open="false" ma:isKeyword="false">
      <xsd:complexType>
        <xsd:sequence>
          <xsd:element ref="pc:Terms" minOccurs="0" maxOccurs="1"/>
        </xsd:sequence>
      </xsd:complexType>
    </xsd:element>
    <xsd:element name="kecc0e8a0a3349c79c5d1d6e51bea7c3" ma:index="15" nillable="true" ma:taxonomy="true" ma:internalName="kecc0e8a0a3349c79c5d1d6e51bea7c3" ma:taxonomyFieldName="Document_Status" ma:displayName="Document_Status" ma:readOnly="false" ma:default="" ma:fieldId="{4ecc0e8a-0a33-49c7-9c5d-1d6e51bea7c3}" ma:sspId="60552f54-6c29-411d-8801-9a0c08c1a1a0" ma:termSetId="44d061db-62b2-4b12-a4d8-975f9639cbdb" ma:anchorId="00000000-0000-0000-0000-000000000000" ma:open="false" ma:isKeyword="false">
      <xsd:complexType>
        <xsd:sequence>
          <xsd:element ref="pc:Terms" minOccurs="0" maxOccurs="1"/>
        </xsd:sequence>
      </xsd:complexType>
    </xsd:element>
    <xsd:element name="j50cb40f2a0941d2947e6bcbd5d19dce" ma:index="17" nillable="true" ma:taxonomy="true" ma:internalName="j50cb40f2a0941d2947e6bcbd5d19dce" ma:taxonomyFieldName="Document_Type" ma:displayName="Document_Type" ma:readOnly="false" ma:default="" ma:fieldId="{350cb40f-2a09-41d2-947e-6bcbd5d19dce}" ma:sspId="60552f54-6c29-411d-8801-9a0c08c1a1a0" ma:termSetId="33f81917-df70-4c8b-9cac-ffa47dc2aabf" ma:anchorId="00000000-0000-0000-0000-000000000000" ma:open="false" ma:isKeyword="false">
      <xsd:complexType>
        <xsd:sequence>
          <xsd:element ref="pc:Terms" minOccurs="0" maxOccurs="1"/>
        </xsd:sequence>
      </xsd:complexType>
    </xsd:element>
    <xsd:element name="jcd7455606374210a964e5d7a999097a" ma:index="19" nillable="true" ma:taxonomy="true" ma:internalName="jcd7455606374210a964e5d7a999097a" ma:taxonomyFieldName="Country" ma:displayName="Country" ma:readOnly="false" ma:default="1;#BEL|ff4ffeae-c722-491b-b0ff-ada5a56a847d" ma:fieldId="{3cd74556-0637-4210-a964-e5d7a999097a}" ma:sspId="60552f54-6c29-411d-8801-9a0c08c1a1a0" ma:termSetId="a5b2ccc0-0626-4c6c-a942-5ad76bcb68f2" ma:anchorId="00000000-0000-0000-0000-000000000000" ma:open="false" ma:isKeyword="false">
      <xsd:complexType>
        <xsd:sequence>
          <xsd:element ref="pc:Terms" minOccurs="0" maxOccurs="1"/>
        </xsd:sequence>
      </xsd:complexType>
    </xsd:element>
    <xsd:element name="e2b781e9cad840cd89b90f5a7e989839" ma:index="21" ma:taxonomy="true" ma:internalName="e2b781e9cad840cd89b90f5a7e989839" ma:taxonomyFieldName="Project_code" ma:displayName="Project_code" ma:readOnly="false" ma:default="" ma:fieldId="{e2b781e9-cad8-40cd-89b9-0f5a7e989839}" ma:sspId="60552f54-6c29-411d-8801-9a0c08c1a1a0" ma:termSetId="8587b757-e1df-402e-8661-395e63ee9461" ma:anchorId="00000000-0000-0000-0000-000000000000" ma:open="false" ma:isKeyword="false">
      <xsd:complexType>
        <xsd:sequence>
          <xsd:element ref="pc:Terms" minOccurs="0" maxOccurs="1"/>
        </xsd:sequence>
      </xsd:complexType>
    </xsd:element>
    <xsd:element name="l9d65098618b4a8fbbe87718e7187e6b" ma:index="23" ma:taxonomy="true" ma:internalName="l9d65098618b4a8fbbe87718e7187e6b" ma:taxonomyFieldName="Contract_reference" ma:displayName="Contract_reference" ma:readOnly="false" ma:default="" ma:fieldId="{59d65098-618b-4a8f-bbe8-7718e7187e6b}" ma:sspId="60552f54-6c29-411d-8801-9a0c08c1a1a0" ma:termSetId="6b2ff0ad-1426-4170-972c-650f8b36e80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27b67ea-5ffb-42b0-a4b0-e3be0ae2578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9e47374-b479-47ba-96a2-ea379a6f4cbd}" ma:internalName="TaxCatchAll" ma:showField="CatchAllData" ma:web="e27b67ea-5ffb-42b0-a4b0-e3be0ae2578c">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39e47374-b479-47ba-96a2-ea379a6f4cbd}" ma:internalName="TaxCatchAllLabel" ma:readOnly="true" ma:showField="CatchAllDataLabel" ma:web="e27b67ea-5ffb-42b0-a4b0-e3be0ae257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9877c68-d32f-4330-bb42-9689baf17c0d"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99d250c03344da181939f0145dbc023 xmlns="14a9c00f-d9e3-4eb9-aad3-f69239d17d9c">
      <Terms xmlns="http://schemas.microsoft.com/office/infopath/2007/PartnerControls">
        <TermInfo xmlns="http://schemas.microsoft.com/office/infopath/2007/PartnerControls">
          <TermName xmlns="http://schemas.microsoft.com/office/infopath/2007/PartnerControls">EN</TermName>
          <TermId xmlns="http://schemas.microsoft.com/office/infopath/2007/PartnerControls">eb0f068f-7d92-44c4-a2e1-052290512cff</TermId>
        </TermInfo>
      </Terms>
    </o99d250c03344da181939f0145dbc023>
    <jcd7455606374210a964e5d7a999097a xmlns="14a9c00f-d9e3-4eb9-aad3-f69239d17d9c">
      <Terms xmlns="http://schemas.microsoft.com/office/infopath/2007/PartnerControls">
        <TermInfo xmlns="http://schemas.microsoft.com/office/infopath/2007/PartnerControls">
          <TermName xmlns="http://schemas.microsoft.com/office/infopath/2007/PartnerControls">BEL</TermName>
          <TermId xmlns="http://schemas.microsoft.com/office/infopath/2007/PartnerControls">ff4ffeae-c722-491b-b0ff-ada5a56a847d</TermId>
        </TermInfo>
      </Terms>
    </jcd7455606374210a964e5d7a999097a>
    <j50cb40f2a0941d2947e6bcbd5d19dce xmlns="14a9c00f-d9e3-4eb9-aad3-f69239d17d9c">
      <Terms xmlns="http://schemas.microsoft.com/office/infopath/2007/PartnerControls"/>
    </j50cb40f2a0941d2947e6bcbd5d19dce>
    <kecc0e8a0a3349c79c5d1d6e51bea7c3 xmlns="14a9c00f-d9e3-4eb9-aad3-f69239d17d9c">
      <Terms xmlns="http://schemas.microsoft.com/office/infopath/2007/PartnerControls"/>
    </kecc0e8a0a3349c79c5d1d6e51bea7c3>
    <_dlc_DocId xmlns="508ba6eb-9e09-4fd5-92f2-2d9921329f2d">BELENABEL-48159048-101704</_dlc_DocId>
    <_dlc_DocIdUrl xmlns="508ba6eb-9e09-4fd5-92f2-2d9921329f2d">
      <Url>https://enabelbe.sharepoint.com/sites/BEL/_layouts/15/DocIdRedir.aspx?ID=BELENABEL-48159048-101704</Url>
      <Description>BELENABEL-48159048-101704</Description>
    </_dlc_DocIdUrl>
    <lcf76f155ced4ddcb4097134ff3c332f xmlns="d9877c68-d32f-4330-bb42-9689baf17c0d" xsi:nil="true"/>
    <TaxCatchAll xmlns="e27b67ea-5ffb-42b0-a4b0-e3be0ae2578c">
      <Value>194</Value>
      <Value>2292</Value>
      <Value>1</Value>
      <Value>14</Value>
    </TaxCatchAll>
    <e2b781e9cad840cd89b90f5a7e989839 xmlns="14a9c00f-d9e3-4eb9-aad3-f69239d17d9c">
      <Terms xmlns="http://schemas.microsoft.com/office/infopath/2007/PartnerControls">
        <TermInfo xmlns="http://schemas.microsoft.com/office/infopath/2007/PartnerControls">
          <TermName xmlns="http://schemas.microsoft.com/office/infopath/2007/PartnerControls">BEL23004</TermName>
          <TermId xmlns="http://schemas.microsoft.com/office/infopath/2007/PartnerControls">75eeccef-c9d6-4e0d-8ce3-b24d74649def</TermId>
        </TermInfo>
      </Terms>
    </e2b781e9cad840cd89b90f5a7e989839>
    <l9d65098618b4a8fbbe87718e7187e6b xmlns="14a9c00f-d9e3-4eb9-aad3-f69239d17d9c">
      <Terms xmlns="http://schemas.microsoft.com/office/infopath/2007/PartnerControls">
        <TermInfo xmlns="http://schemas.microsoft.com/office/infopath/2007/PartnerControls">
          <TermName xmlns="http://schemas.microsoft.com/office/infopath/2007/PartnerControls">BEL23004-10148</TermName>
          <TermId xmlns="http://schemas.microsoft.com/office/infopath/2007/PartnerControls">4d1d6435-6c7f-4387-a7bb-a15e22cc53ee</TermId>
        </TermInfo>
      </Terms>
    </l9d65098618b4a8fbbe87718e7187e6b>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2EABB9-4E43-42F5-9719-DD13A765D8FE}">
  <ds:schemaRefs>
    <ds:schemaRef ds:uri="http://schemas.microsoft.com/sharepoint/events"/>
  </ds:schemaRefs>
</ds:datastoreItem>
</file>

<file path=customXml/itemProps2.xml><?xml version="1.0" encoding="utf-8"?>
<ds:datastoreItem xmlns:ds="http://schemas.openxmlformats.org/officeDocument/2006/customXml" ds:itemID="{E3E45320-1199-43FC-91B6-1A6D3D1EAF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8ba6eb-9e09-4fd5-92f2-2d9921329f2d"/>
    <ds:schemaRef ds:uri="14a9c00f-d9e3-4eb9-aad3-f69239d17d9c"/>
    <ds:schemaRef ds:uri="e27b67ea-5ffb-42b0-a4b0-e3be0ae2578c"/>
    <ds:schemaRef ds:uri="d9877c68-d32f-4330-bb42-9689baf17c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606048-EFCB-49B7-982B-1341EC90420B}">
  <ds:schemaRefs>
    <ds:schemaRef ds:uri="http://schemas.microsoft.com/office/2006/metadata/properties"/>
    <ds:schemaRef ds:uri="http://schemas.microsoft.com/office/infopath/2007/PartnerControls"/>
    <ds:schemaRef ds:uri="14a9c00f-d9e3-4eb9-aad3-f69239d17d9c"/>
    <ds:schemaRef ds:uri="b05e83e3-07f3-4dbe-8e46-0026715da6c4"/>
    <ds:schemaRef ds:uri="6d4bef1a-5894-458b-bcf2-7a6e34e8e1e6"/>
    <ds:schemaRef ds:uri="508ba6eb-9e09-4fd5-92f2-2d9921329f2d"/>
    <ds:schemaRef ds:uri="d9877c68-d32f-4330-bb42-9689baf17c0d"/>
    <ds:schemaRef ds:uri="e27b67ea-5ffb-42b0-a4b0-e3be0ae2578c"/>
  </ds:schemaRefs>
</ds:datastoreItem>
</file>

<file path=customXml/itemProps4.xml><?xml version="1.0" encoding="utf-8"?>
<ds:datastoreItem xmlns:ds="http://schemas.openxmlformats.org/officeDocument/2006/customXml" ds:itemID="{C80C4402-2A68-4BAF-BB15-7B83914111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General Information</vt:lpstr>
      <vt:lpstr>BUDGET</vt:lpstr>
      <vt:lpstr>BUDGET_SUM</vt:lpstr>
      <vt:lpstr>Explanations</vt:lpstr>
      <vt:lpstr>Parameters</vt:lpstr>
      <vt:lpstr>Grant_Ref</vt:lpstr>
      <vt:lpstr>Grantee_Name</vt:lpstr>
      <vt:lpstr>BUDGET!Print_Area</vt:lpstr>
      <vt:lpstr>BUDGET_SUM!Print_Area</vt:lpstr>
      <vt:lpstr>'General Information'!Print_Area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DUMORTIER, Inge</dc:creator>
  <cp:keywords/>
  <dc:description/>
  <cp:lastModifiedBy>VERRECHT, Koen</cp:lastModifiedBy>
  <cp:revision/>
  <cp:lastPrinted>2026-09-30T07:14:45Z</cp:lastPrinted>
  <dcterms:created xsi:type="dcterms:W3CDTF">2026-03-31T08:00:26Z</dcterms:created>
  <dcterms:modified xsi:type="dcterms:W3CDTF">2026-10-25T15:04:13Z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0x010100A054E23CC720224AB55CD5109E0645C000A7485C2520C2D743AD02E84D1883ECCE</vt:lpwstr>
  </property>
  <property fmtid="{D5CDD505-2E9C-101B-9397-08002B2CF9AE}" pid="3" name="Document_Language">
    <vt:lpwstr>14</vt:lpwstr>
  </property>
  <property fmtid="{D5CDD505-2E9C-101B-9397-08002B2CF9AE}" pid="4" name="Country">
    <vt:lpwstr>1;#BEL|ff4ffeae-c722-491b-b0ff-ada5a56a847d</vt:lpwstr>
  </property>
  <property fmtid="{D5CDD505-2E9C-101B-9397-08002B2CF9AE}" pid="5" name="_dlc_DocIdItemGuid">
    <vt:lpwstr>1fd07aaf-47d3-44ba-9297-d7455fe01369</vt:lpwstr>
  </property>
  <property fmtid="{D5CDD505-2E9C-101B-9397-08002B2CF9AE}" pid="6" name="MediaServiceImageTags">
    <vt:lpwstr/>
  </property>
  <property fmtid="{D5CDD505-2E9C-101B-9397-08002B2CF9AE}" pid="7" name="Document_Type">
    <vt:lpwstr/>
  </property>
  <property fmtid="{D5CDD505-2E9C-101B-9397-08002B2CF9AE}" pid="8" name="Document_Status">
    <vt:lpwstr/>
  </property>
  <property fmtid="{D5CDD505-2E9C-101B-9397-08002B2CF9AE}" pid="9" name="Contract_reference">
    <vt:lpwstr>2292</vt:lpwstr>
  </property>
  <property fmtid="{D5CDD505-2E9C-101B-9397-08002B2CF9AE}" pid="10" name="Project_code">
    <vt:lpwstr>194</vt:lpwstr>
  </property>
</Properties>
</file>