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https://enabelbe.sharepoint.com/sites/BFA/Contracts/21_Marchés_Publics/BFA2100111_Climat/BFA21001-10156 Aménagement/2_CSC/"/>
    </mc:Choice>
  </mc:AlternateContent>
  <xr:revisionPtr revIDLastSave="68" documentId="8_{2F8CF431-B72A-440E-9D59-F5BD864E7E83}" xr6:coauthVersionLast="47" xr6:coauthVersionMax="47" xr10:uidLastSave="{B289ECDD-0D18-4D2F-9855-8C3C50A057A7}"/>
  <bookViews>
    <workbookView xWindow="-108" yWindow="-108" windowWidth="23256" windowHeight="12456" activeTab="2" xr2:uid="{A7328973-84FF-4D5F-9A3B-8D2F0EAEDEA5}"/>
  </bookViews>
  <sheets>
    <sheet name="ZAMSE" sheetId="7" r:id="rId1"/>
    <sheet name="LINOGHIN" sheetId="11" r:id="rId2"/>
    <sheet name="ZOMNOOGO" sheetId="1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56" i="13" l="1"/>
  <c r="F57" i="13" s="1"/>
  <c r="F53" i="13"/>
  <c r="F52" i="13"/>
  <c r="F51" i="13"/>
  <c r="F54" i="13" s="1"/>
  <c r="F47" i="13"/>
  <c r="F46" i="13"/>
  <c r="F45" i="13"/>
  <c r="F44" i="13"/>
  <c r="F43" i="13"/>
  <c r="F42" i="13"/>
  <c r="F41" i="13"/>
  <c r="F40" i="13"/>
  <c r="F37" i="13"/>
  <c r="F36" i="13"/>
  <c r="F35" i="13"/>
  <c r="F38" i="13" s="1"/>
  <c r="F32" i="13"/>
  <c r="F31" i="13"/>
  <c r="F30" i="13"/>
  <c r="F29" i="13"/>
  <c r="F28" i="13"/>
  <c r="F27" i="13"/>
  <c r="F24" i="13"/>
  <c r="F23" i="13"/>
  <c r="F22" i="13"/>
  <c r="F21" i="13"/>
  <c r="F25" i="13" s="1"/>
  <c r="F18" i="13"/>
  <c r="F17" i="13"/>
  <c r="F16" i="13"/>
  <c r="F15" i="13"/>
  <c r="F14" i="13"/>
  <c r="F13" i="13"/>
  <c r="F12" i="13"/>
  <c r="F10" i="13"/>
  <c r="F6" i="13"/>
  <c r="F5" i="13"/>
  <c r="F4" i="13"/>
  <c r="F3" i="13"/>
  <c r="F7" i="13" s="1"/>
  <c r="F37" i="11"/>
  <c r="F38" i="11" s="1"/>
  <c r="F34" i="11"/>
  <c r="F33" i="11"/>
  <c r="F32" i="11"/>
  <c r="F35" i="11" s="1"/>
  <c r="F28" i="11"/>
  <c r="F27" i="11"/>
  <c r="F26" i="11"/>
  <c r="F25" i="11"/>
  <c r="F24" i="11"/>
  <c r="F23" i="11"/>
  <c r="F22" i="11"/>
  <c r="F21" i="11"/>
  <c r="F18" i="11"/>
  <c r="F17" i="11"/>
  <c r="F16" i="11"/>
  <c r="F13" i="11"/>
  <c r="F12" i="11"/>
  <c r="F11" i="11"/>
  <c r="F10" i="11"/>
  <c r="F9" i="11"/>
  <c r="F6" i="11"/>
  <c r="F5" i="11"/>
  <c r="F4" i="11"/>
  <c r="F3" i="11"/>
  <c r="F7" i="11" s="1"/>
  <c r="F48" i="13" l="1"/>
  <c r="F49" i="13" s="1"/>
  <c r="F33" i="13"/>
  <c r="F19" i="13"/>
  <c r="F19" i="11"/>
  <c r="F29" i="11"/>
  <c r="F30" i="11" s="1"/>
  <c r="F14" i="11"/>
  <c r="F37" i="7"/>
  <c r="F38" i="7" s="1"/>
  <c r="F34" i="7"/>
  <c r="F33" i="7"/>
  <c r="F32" i="7"/>
  <c r="F28" i="7"/>
  <c r="F27" i="7"/>
  <c r="F26" i="7"/>
  <c r="F25" i="7"/>
  <c r="F24" i="7"/>
  <c r="F23" i="7"/>
  <c r="F22" i="7"/>
  <c r="F21" i="7"/>
  <c r="F18" i="7"/>
  <c r="F17" i="7"/>
  <c r="F16" i="7"/>
  <c r="F13" i="7"/>
  <c r="F12" i="7"/>
  <c r="F11" i="7"/>
  <c r="F10" i="7"/>
  <c r="F9" i="7"/>
  <c r="F6" i="7"/>
  <c r="F5" i="7"/>
  <c r="F4" i="7"/>
  <c r="F3" i="7"/>
  <c r="F58" i="13" l="1"/>
  <c r="F39" i="11"/>
  <c r="F35" i="7"/>
  <c r="F14" i="7"/>
  <c r="F19" i="7"/>
  <c r="F29" i="7"/>
  <c r="F30" i="7" s="1"/>
  <c r="F7" i="7"/>
  <c r="F39" i="7" l="1"/>
</calcChain>
</file>

<file path=xl/sharedStrings.xml><?xml version="1.0" encoding="utf-8"?>
<sst xmlns="http://schemas.openxmlformats.org/spreadsheetml/2006/main" count="323" uniqueCount="118">
  <si>
    <t>N° prix</t>
  </si>
  <si>
    <t>Désignation</t>
  </si>
  <si>
    <t>Unité</t>
  </si>
  <si>
    <t>Quantité</t>
  </si>
  <si>
    <t>Prix unitaire HTVA</t>
  </si>
  <si>
    <t xml:space="preserve">Prix Total HTVA </t>
  </si>
  <si>
    <t>INSTALLATION</t>
  </si>
  <si>
    <t>1.1</t>
  </si>
  <si>
    <t>Amenée, installation du chantier, repli du matériel et tous les frais généraux de l'entreprise</t>
  </si>
  <si>
    <t>ff</t>
  </si>
  <si>
    <t>1.2</t>
  </si>
  <si>
    <t>Implantation du réseau et levés de détails</t>
  </si>
  <si>
    <t>1.3</t>
  </si>
  <si>
    <t>Établissement de dossier d'exécution et plans de recollement de l'ensemble du réseau après études approfondies</t>
  </si>
  <si>
    <t>1.4</t>
  </si>
  <si>
    <t>Panneau d’identification du périmètre de dimension 150x200 fixé sur un support de pied en IPN de 100 ancré de 0.50 m dans le sol et 1.00 m hors sol portant les indications qui seront précisées par le maitre d'ouvrage</t>
  </si>
  <si>
    <t>u</t>
  </si>
  <si>
    <t>Sous total 1</t>
  </si>
  <si>
    <t>CONDUITES ET ACCESSOIRES</t>
  </si>
  <si>
    <t>2.1</t>
  </si>
  <si>
    <t>Fourniture et pose de tuyau PEHD DE 90  PN 10, y compris toutes sujétions (lit de sable, grillage avertisseur...) y compris raccordement</t>
  </si>
  <si>
    <t>ml</t>
  </si>
  <si>
    <t>2.2</t>
  </si>
  <si>
    <t>Fourniture et pose de tuyau PEHD DE 63  PN 10, y compris toutes sujétions (lit de sable, grillage avertisseur...) y compris raccordement</t>
  </si>
  <si>
    <t>2.3</t>
  </si>
  <si>
    <t>Fourniture et pose de tuyau PEHD DE 40  PN 10, y compris toutes sujétions (lit de sable, grillage avertisseur...) y compris raccordement</t>
  </si>
  <si>
    <t>2.4</t>
  </si>
  <si>
    <t>Fourniture et raccordement de tuyaux PEHD flexible pour les bornes d'irrigation</t>
  </si>
  <si>
    <t>rouleau de 100ml</t>
  </si>
  <si>
    <t>2.5</t>
  </si>
  <si>
    <t>Epreuve de pression</t>
  </si>
  <si>
    <t>Sous total 2</t>
  </si>
  <si>
    <t>ROBINETTERIE</t>
  </si>
  <si>
    <t>3.1</t>
  </si>
  <si>
    <t xml:space="preserve">Fourniture et pose de colonne en galva et robinet de puisage DN 40 (1 1/2") au droit des bacs d'irrigation conformément aux plans y compris toutes sujétions </t>
  </si>
  <si>
    <t xml:space="preserve">u </t>
  </si>
  <si>
    <t>3.2</t>
  </si>
  <si>
    <t xml:space="preserve">Fourniture et pose de vannes PVC DN 50 au pied de la bouche d'irrigation y compris regard conformément aux plans et toutes sujétions </t>
  </si>
  <si>
    <t>3.3</t>
  </si>
  <si>
    <t>Réalisation d'une borne d'irrigation avec 3 robinets de sortie sur massif de béton de 1m de hauteur</t>
  </si>
  <si>
    <t>Sous total 5</t>
  </si>
  <si>
    <t>BASSIN D'ARROSAGE 2*3*1 CONFORMEMENT AUX PLANS</t>
  </si>
  <si>
    <t>4.1</t>
  </si>
  <si>
    <t>Fouille pour ancrage (ép. 40 cm)</t>
  </si>
  <si>
    <t>m3</t>
  </si>
  <si>
    <t>4.2</t>
  </si>
  <si>
    <t>Béton de propreté dosé à 150kg/m3 (ep. 0,05)</t>
  </si>
  <si>
    <t>4.3</t>
  </si>
  <si>
    <t>Béton armé pour radier (ép. 15 cm) en double nappe HA8 dosé à 350 kg/m3 conformément aux plans</t>
  </si>
  <si>
    <t>4.4</t>
  </si>
  <si>
    <t xml:space="preserve">Béton armé pour poteaux dosé à 350 kg/m3 </t>
  </si>
  <si>
    <t>4.5</t>
  </si>
  <si>
    <t>Béton armé dosé à 350kg/m3 pour couronnement (ep. 15 cm) conformément aux plans</t>
  </si>
  <si>
    <t>4.6</t>
  </si>
  <si>
    <t xml:space="preserve">Maçonnerie en agglo plein de 15 x 20 x 40 </t>
  </si>
  <si>
    <t>m²</t>
  </si>
  <si>
    <t>4.7</t>
  </si>
  <si>
    <t xml:space="preserve">Enduit étanche intérieur au mortier de ciment </t>
  </si>
  <si>
    <t>4.8</t>
  </si>
  <si>
    <t xml:space="preserve">Enduit extérieur </t>
  </si>
  <si>
    <t>Sous total pour un (01) bassin</t>
  </si>
  <si>
    <t>Sous total 4 pour les quatre (04) bassins</t>
  </si>
  <si>
    <t>AMENAGEMENTS INTERNES / TRAVAUX DE TERRASSEMENT / DIVERS</t>
  </si>
  <si>
    <t>5.1</t>
  </si>
  <si>
    <t>Nettoyage-débroussaillage de la superficie à aménager</t>
  </si>
  <si>
    <t>ha</t>
  </si>
  <si>
    <t>5.2</t>
  </si>
  <si>
    <t>Sous-solage au bulldozer et labour croisé pulvérisé au tracteur</t>
  </si>
  <si>
    <t>5.3</t>
  </si>
  <si>
    <t xml:space="preserve">Fourniture et pose de clôture en grillage confectionnée avec du fil de fer galvanisé diamètre 2,5 mm avec mailles 5 cm de hauteur 1,60 m hors sol et 0,20 m ancré dans le sol, tendeurs, fil de fer, poteau intermédiaire en tube galva diamètre 60 mm espacé de 3 m, poteau d'angle en tube galva lourd diamètre 90 mm ou en cornières de 60*60*6mm, 1 portail d'accès à 2 battants de 1,50 m de hauteur et 3,00 m de largeur totale, 1 portails d'accès 1 battant de 1,50 m de hauteur et 1,50 m de largeur totale, tube galva de diamètre 90 mm  ou cornieres de 60*60*6mm pour poteaux de fixation des portails </t>
  </si>
  <si>
    <t xml:space="preserve">FORMATION </t>
  </si>
  <si>
    <t>7.1</t>
  </si>
  <si>
    <t xml:space="preserve">Fourniture de trousseau de maintenance des équipements </t>
  </si>
  <si>
    <t>Sous total 8</t>
  </si>
  <si>
    <t>TOTAL</t>
  </si>
  <si>
    <t>STATION DE POMPAGE</t>
  </si>
  <si>
    <t>Exhaure / Refoulement</t>
  </si>
  <si>
    <t>2.1.1</t>
  </si>
  <si>
    <t>Fourniture, pose et raccordement d'équipements hydromécaniques (ventouse, coudes M/F, bride ronde filetée, compteur, manomètre, clapet anti-retour, vanne, robinet de prise d'échantillon …) dans la tête de forage conformément aux plans  y compris butée et support.</t>
  </si>
  <si>
    <t>ens</t>
  </si>
  <si>
    <t>Pompe-Electricité</t>
  </si>
  <si>
    <t>2.2.1</t>
  </si>
  <si>
    <t>Fourniture et pose de câbles pour le raccordement de la pompe et des panneaux solaires</t>
  </si>
  <si>
    <t>2.2.2</t>
  </si>
  <si>
    <t>2.2.3</t>
  </si>
  <si>
    <t xml:space="preserve">Fourniture et installation de panneaux photovoltaïques mono cristallin de 300W </t>
  </si>
  <si>
    <t>2.2.4</t>
  </si>
  <si>
    <t>Fourniture et installation d'accessoires pour champ solaire : kit de raccordement, câbles de liaison et supports métalliques, boîte de jonction PV, ancrage en béton et y compris toutes sujétions de mise en œuvre</t>
  </si>
  <si>
    <t>2.2.5</t>
  </si>
  <si>
    <t>2.2.6</t>
  </si>
  <si>
    <t>Fourniture, pose et raccordement d'un système de régulation du remplissage</t>
  </si>
  <si>
    <t>2.2.7</t>
  </si>
  <si>
    <t>Puits de terre équipé et mise à la terre des équipements électromécanique du forage, des masses métalliques et du neutre du groupe électrogène, des panneaux solaires, y compris toutes sujétions.</t>
  </si>
  <si>
    <t>RESERVOIR : Fourniture et pose d'un château métallique de 10 m3 avec une hauteur sous radier de 10 m  y compris l'ensemble des canalisations d'alimentation, de distribution, de vidange, trop plein etc., l'ensemble des pièces de raccordement selon le plan joint (té, coude et toutes sujétions); regard by pass équipé au pied du château, béton armé dosé à 400 kg/m3 pour semelle</t>
  </si>
  <si>
    <t>Études géotechniques</t>
  </si>
  <si>
    <t xml:space="preserve">Fabrication et pose de la cuve métallique de 10 m3 y compris toutes sujétions comprises (équipements de robinetterie intérieurs: robinet flotteur, crépines; et extérieurs : compteur au pied de l'ouvrage, clapet anti retour, robinet vanne; échelle de lecture, peinture anti rouille et peinture alimentaire intérieure, peinture extérieure, désinfection, divers,…). </t>
  </si>
  <si>
    <t>Construction d'un regard au pied du château (by pass) et pose d'équipement complet en fonte y compris toute sujétion (vannes, compteurs, clapets, ventouse, floteur)</t>
  </si>
  <si>
    <t>3.4</t>
  </si>
  <si>
    <t>Génie Civil et raccordement de BP composé entre autres : lyre, compteur, tuyau pehd 40, collier de prise en charge, etc.), y compris toutes sujétions.</t>
  </si>
  <si>
    <t>Sous total 3</t>
  </si>
  <si>
    <t>Sous total 4</t>
  </si>
  <si>
    <t>6.1</t>
  </si>
  <si>
    <t>6.2</t>
  </si>
  <si>
    <t>6.3</t>
  </si>
  <si>
    <t>6.4</t>
  </si>
  <si>
    <t>6.5</t>
  </si>
  <si>
    <t>6.6</t>
  </si>
  <si>
    <t>6.7</t>
  </si>
  <si>
    <t>6.8</t>
  </si>
  <si>
    <t>7.2</t>
  </si>
  <si>
    <t>7.3</t>
  </si>
  <si>
    <t>Sous total 7</t>
  </si>
  <si>
    <t>8.1</t>
  </si>
  <si>
    <t>Sous total 6</t>
  </si>
  <si>
    <t>Fourniture,pose, raccordement et essai d'un onduleur pour pompe Grundfos RSI 6 KVA</t>
  </si>
  <si>
    <t>Fourniture, fouille, pose et remblai de conduite refoulement en PEHD DN90 PN16 y compris fouille pour tout type de terrain 40 cm de largeur et 100 cm de profondeur, fourniture et pose de lit de sable sur 10 cm d’épaisseur, pièces spéciales en PVC (coudes, Té, etc.), remblai et toutes sujétions</t>
  </si>
  <si>
    <t>Sous total 6 pour les quatre (04) bassins</t>
  </si>
  <si>
    <t xml:space="preserve">Fourniture et pose d'une électropompe hybride triphasée certifiée (ayant des courbes caractérisitiques issues de test à l'usine) de débit minimum 6 m3/h, HMT 60 m, y compris essais de marche et câble de sécurité en acier inoxydable et toutes sujétions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</si>
</sst>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 #,##0_-;_-* &quot;-&quot;_-;_-@_-"/>
    <numFmt numFmtId="43" formatCode="_-* #,##0.00_-;\-* #,##0.00_-;_-* &quot;-&quot;??_-;_-@_-"/>
    <numFmt numFmtId="164" formatCode="_-* #,##0_-;\-* #,##0_-;_-* &quot;-&quot;??_-;_-@_-"/>
    <numFmt numFmtId="165" formatCode="_ * #,##0.00_)_ ;_ * \(#,##0.00\)_ ;_ * &quot;-&quot;??_)_ ;_ @_ "/>
  </numFmts>
  <fonts count="8" x14ac:knownFonts="1">
    <font>
      <sz val="11"/>
      <color theme="1"/>
      <name val="Aptos Narrow"/>
      <family val="2"/>
      <scheme val="minor"/>
    </font>
    <font>
      <sz val="11"/>
      <color theme="1"/>
      <name val="Aptos Narrow"/>
      <family val="2"/>
      <scheme val="minor"/>
    </font>
    <font>
      <b/>
      <sz val="11"/>
      <color theme="1"/>
      <name val="Aptos Narrow"/>
      <family val="2"/>
      <scheme val="minor"/>
    </font>
    <font>
      <sz val="11"/>
      <name val="Times New Roman"/>
      <family val="1"/>
    </font>
    <font>
      <sz val="8"/>
      <name val="Aptos Narrow"/>
      <family val="2"/>
      <scheme val="minor"/>
    </font>
    <font>
      <b/>
      <sz val="12"/>
      <name val="Georgia"/>
      <family val="1"/>
    </font>
    <font>
      <sz val="12"/>
      <name val="Georgia"/>
      <family val="1"/>
    </font>
    <font>
      <sz val="11"/>
      <name val="Georgia"/>
      <family val="1"/>
    </font>
  </fonts>
  <fills count="6">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theme="0" tint="-0.14999847407452621"/>
        <bgColor indexed="64"/>
      </patternFill>
    </fill>
    <fill>
      <patternFill patternType="solid">
        <fgColor rgb="FF00B05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3"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cellStyleXfs>
  <cellXfs count="29">
    <xf numFmtId="0" fontId="0" fillId="0" borderId="0" xfId="0"/>
    <xf numFmtId="0" fontId="3" fillId="0" borderId="1" xfId="0" applyFont="1" applyBorder="1" applyAlignment="1">
      <alignment horizontal="center" vertical="center"/>
    </xf>
    <xf numFmtId="0" fontId="5" fillId="3" borderId="1" xfId="0" applyFont="1" applyFill="1" applyBorder="1" applyAlignment="1">
      <alignment horizontal="center" vertical="center" wrapText="1"/>
    </xf>
    <xf numFmtId="164" fontId="5" fillId="3" borderId="1" xfId="1" applyNumberFormat="1" applyFont="1" applyFill="1"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vertical="center" wrapText="1"/>
    </xf>
    <xf numFmtId="164" fontId="6" fillId="0" borderId="1" xfId="1" applyNumberFormat="1" applyFont="1" applyBorder="1" applyAlignment="1">
      <alignment horizontal="center" vertical="center"/>
    </xf>
    <xf numFmtId="0" fontId="5" fillId="4" borderId="1" xfId="0" applyFont="1" applyFill="1" applyBorder="1" applyAlignment="1">
      <alignment horizontal="center" vertical="center"/>
    </xf>
    <xf numFmtId="0" fontId="5" fillId="4" borderId="1" xfId="0" applyFont="1" applyFill="1" applyBorder="1" applyAlignment="1">
      <alignment horizontal="right" vertical="center" wrapText="1"/>
    </xf>
    <xf numFmtId="164" fontId="5" fillId="4" borderId="1" xfId="1" applyNumberFormat="1" applyFont="1" applyFill="1" applyBorder="1" applyAlignment="1">
      <alignment horizontal="center" vertical="center"/>
    </xf>
    <xf numFmtId="0" fontId="5" fillId="0" borderId="1" xfId="0" applyFont="1" applyBorder="1" applyAlignment="1">
      <alignment vertical="center" wrapText="1"/>
    </xf>
    <xf numFmtId="164" fontId="5" fillId="0" borderId="1" xfId="1" applyNumberFormat="1" applyFont="1" applyBorder="1" applyAlignment="1">
      <alignment horizontal="center" vertical="center"/>
    </xf>
    <xf numFmtId="0" fontId="6" fillId="2" borderId="1" xfId="0" applyFont="1" applyFill="1" applyBorder="1" applyAlignment="1">
      <alignment horizontal="center" vertical="center" wrapText="1"/>
    </xf>
    <xf numFmtId="0" fontId="5" fillId="0" borderId="1" xfId="0" applyFont="1" applyBorder="1" applyAlignment="1">
      <alignment horizontal="right" vertical="center" wrapText="1"/>
    </xf>
    <xf numFmtId="0" fontId="6" fillId="2" borderId="1" xfId="0" applyFont="1" applyFill="1" applyBorder="1" applyAlignment="1">
      <alignment vertical="center" wrapText="1"/>
    </xf>
    <xf numFmtId="0" fontId="5" fillId="4" borderId="1" xfId="0" applyFont="1" applyFill="1" applyBorder="1" applyAlignment="1">
      <alignment horizontal="right" vertical="center"/>
    </xf>
    <xf numFmtId="0" fontId="5" fillId="4" borderId="1" xfId="0" applyFont="1" applyFill="1" applyBorder="1" applyAlignment="1">
      <alignment vertical="center"/>
    </xf>
    <xf numFmtId="164" fontId="5" fillId="4" borderId="1" xfId="0" applyNumberFormat="1" applyFont="1" applyFill="1" applyBorder="1" applyAlignment="1">
      <alignment horizontal="center" vertical="center"/>
    </xf>
    <xf numFmtId="16" fontId="6" fillId="0" borderId="1" xfId="0" applyNumberFormat="1" applyFont="1" applyBorder="1" applyAlignment="1">
      <alignment horizontal="center" vertical="center"/>
    </xf>
    <xf numFmtId="164" fontId="5" fillId="5" borderId="1" xfId="1" applyNumberFormat="1" applyFont="1" applyFill="1" applyBorder="1" applyAlignment="1">
      <alignment horizontal="center" vertical="center"/>
    </xf>
    <xf numFmtId="0" fontId="7" fillId="0" borderId="1" xfId="0" applyFont="1" applyBorder="1" applyAlignment="1">
      <alignment wrapText="1"/>
    </xf>
    <xf numFmtId="0" fontId="7" fillId="0" borderId="1" xfId="0" applyFont="1" applyBorder="1" applyAlignment="1">
      <alignment horizontal="center" vertical="center"/>
    </xf>
    <xf numFmtId="0" fontId="7" fillId="0" borderId="1" xfId="0" applyFont="1" applyBorder="1" applyAlignment="1">
      <alignment vertical="center" wrapText="1"/>
    </xf>
    <xf numFmtId="164" fontId="0" fillId="0" borderId="0" xfId="0" applyNumberFormat="1" applyAlignment="1">
      <alignment horizontal="center" vertical="center"/>
    </xf>
    <xf numFmtId="0" fontId="2" fillId="0" borderId="0" xfId="0" applyFont="1" applyAlignment="1">
      <alignment horizontal="center" vertic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5" fillId="5" borderId="1" xfId="0" applyFont="1" applyFill="1" applyBorder="1" applyAlignment="1">
      <alignment horizontal="center" vertical="center"/>
    </xf>
  </cellXfs>
  <cellStyles count="4">
    <cellStyle name="Milliers" xfId="1" builtinId="3"/>
    <cellStyle name="Milliers [0] 2" xfId="2" xr:uid="{913FFBB1-D2E1-443C-ABEA-595EEA9ED673}"/>
    <cellStyle name="Milliers 2" xfId="3" xr:uid="{438B1999-EB32-4547-8E89-4E5F27A67F5D}"/>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FB276-1AF9-46A8-94EC-E88EEFDC1AE1}">
  <dimension ref="A1:F39"/>
  <sheetViews>
    <sheetView topLeftCell="A39" workbookViewId="0">
      <selection activeCell="E37" sqref="E37"/>
    </sheetView>
  </sheetViews>
  <sheetFormatPr baseColWidth="10" defaultColWidth="11.44140625" defaultRowHeight="14.4" x14ac:dyDescent="0.3"/>
  <cols>
    <col min="1" max="1" width="9.6640625" bestFit="1" customWidth="1"/>
    <col min="2" max="2" width="76.44140625" customWidth="1"/>
    <col min="3" max="3" width="19.109375" bestFit="1" customWidth="1"/>
    <col min="4" max="4" width="11.88671875" bestFit="1" customWidth="1"/>
    <col min="5" max="5" width="17.33203125" bestFit="1" customWidth="1"/>
    <col min="6" max="6" width="15.6640625" bestFit="1" customWidth="1"/>
  </cols>
  <sheetData>
    <row r="1" spans="1:6" ht="35.1" customHeight="1" x14ac:dyDescent="0.3">
      <c r="A1" s="2" t="s">
        <v>0</v>
      </c>
      <c r="B1" s="2" t="s">
        <v>1</v>
      </c>
      <c r="C1" s="2" t="s">
        <v>2</v>
      </c>
      <c r="D1" s="2" t="s">
        <v>3</v>
      </c>
      <c r="E1" s="3" t="s">
        <v>4</v>
      </c>
      <c r="F1" s="3" t="s">
        <v>5</v>
      </c>
    </row>
    <row r="2" spans="1:6" ht="35.1" customHeight="1" x14ac:dyDescent="0.3">
      <c r="A2" s="4">
        <v>1</v>
      </c>
      <c r="B2" s="26" t="s">
        <v>6</v>
      </c>
      <c r="C2" s="26"/>
      <c r="D2" s="26"/>
      <c r="E2" s="26"/>
      <c r="F2" s="26"/>
    </row>
    <row r="3" spans="1:6" ht="35.1" customHeight="1" x14ac:dyDescent="0.3">
      <c r="A3" s="5" t="s">
        <v>7</v>
      </c>
      <c r="B3" s="6" t="s">
        <v>8</v>
      </c>
      <c r="C3" s="5" t="s">
        <v>9</v>
      </c>
      <c r="D3" s="5">
        <v>1</v>
      </c>
      <c r="E3" s="7"/>
      <c r="F3" s="7">
        <f>E3*D3</f>
        <v>0</v>
      </c>
    </row>
    <row r="4" spans="1:6" ht="35.1" customHeight="1" x14ac:dyDescent="0.3">
      <c r="A4" s="5" t="s">
        <v>10</v>
      </c>
      <c r="B4" s="6" t="s">
        <v>11</v>
      </c>
      <c r="C4" s="5" t="s">
        <v>9</v>
      </c>
      <c r="D4" s="5">
        <v>1</v>
      </c>
      <c r="E4" s="7"/>
      <c r="F4" s="7">
        <f t="shared" ref="F4:F6" si="0">E4*D4</f>
        <v>0</v>
      </c>
    </row>
    <row r="5" spans="1:6" ht="35.1" customHeight="1" x14ac:dyDescent="0.3">
      <c r="A5" s="5" t="s">
        <v>12</v>
      </c>
      <c r="B5" s="6" t="s">
        <v>13</v>
      </c>
      <c r="C5" s="5" t="s">
        <v>9</v>
      </c>
      <c r="D5" s="5">
        <v>1</v>
      </c>
      <c r="E5" s="7"/>
      <c r="F5" s="7">
        <f t="shared" si="0"/>
        <v>0</v>
      </c>
    </row>
    <row r="6" spans="1:6" ht="46.8" x14ac:dyDescent="0.3">
      <c r="A6" s="5" t="s">
        <v>14</v>
      </c>
      <c r="B6" s="6" t="s">
        <v>15</v>
      </c>
      <c r="C6" s="5" t="s">
        <v>16</v>
      </c>
      <c r="D6" s="5">
        <v>2</v>
      </c>
      <c r="E6" s="7"/>
      <c r="F6" s="7">
        <f t="shared" si="0"/>
        <v>0</v>
      </c>
    </row>
    <row r="7" spans="1:6" ht="35.1" customHeight="1" x14ac:dyDescent="0.3">
      <c r="A7" s="8"/>
      <c r="B7" s="9" t="s">
        <v>17</v>
      </c>
      <c r="C7" s="8"/>
      <c r="D7" s="8"/>
      <c r="E7" s="10"/>
      <c r="F7" s="10">
        <f>SUM(F3:F6)</f>
        <v>0</v>
      </c>
    </row>
    <row r="8" spans="1:6" ht="35.1" customHeight="1" x14ac:dyDescent="0.3">
      <c r="A8" s="4">
        <v>2</v>
      </c>
      <c r="B8" s="26" t="s">
        <v>18</v>
      </c>
      <c r="C8" s="26"/>
      <c r="D8" s="26"/>
      <c r="E8" s="26"/>
      <c r="F8" s="26"/>
    </row>
    <row r="9" spans="1:6" ht="31.2" x14ac:dyDescent="0.3">
      <c r="A9" s="5" t="s">
        <v>19</v>
      </c>
      <c r="B9" s="6" t="s">
        <v>20</v>
      </c>
      <c r="C9" s="5" t="s">
        <v>21</v>
      </c>
      <c r="D9" s="1">
        <v>110</v>
      </c>
      <c r="E9" s="7"/>
      <c r="F9" s="7">
        <f t="shared" ref="F9:F13" si="1">E9*D9</f>
        <v>0</v>
      </c>
    </row>
    <row r="10" spans="1:6" ht="35.1" customHeight="1" x14ac:dyDescent="0.3">
      <c r="A10" s="5" t="s">
        <v>22</v>
      </c>
      <c r="B10" s="6" t="s">
        <v>23</v>
      </c>
      <c r="C10" s="5" t="s">
        <v>21</v>
      </c>
      <c r="D10" s="1">
        <v>90</v>
      </c>
      <c r="E10" s="7"/>
      <c r="F10" s="7">
        <f t="shared" si="1"/>
        <v>0</v>
      </c>
    </row>
    <row r="11" spans="1:6" ht="35.1" customHeight="1" x14ac:dyDescent="0.3">
      <c r="A11" s="5" t="s">
        <v>24</v>
      </c>
      <c r="B11" s="6" t="s">
        <v>25</v>
      </c>
      <c r="C11" s="5" t="s">
        <v>21</v>
      </c>
      <c r="D11" s="1">
        <v>150</v>
      </c>
      <c r="E11" s="7"/>
      <c r="F11" s="7">
        <f t="shared" si="1"/>
        <v>0</v>
      </c>
    </row>
    <row r="12" spans="1:6" ht="35.1" customHeight="1" x14ac:dyDescent="0.3">
      <c r="A12" s="5" t="s">
        <v>26</v>
      </c>
      <c r="B12" s="6" t="s">
        <v>27</v>
      </c>
      <c r="C12" s="13" t="s">
        <v>28</v>
      </c>
      <c r="D12" s="1">
        <v>7</v>
      </c>
      <c r="E12" s="7"/>
      <c r="F12" s="7">
        <f t="shared" si="1"/>
        <v>0</v>
      </c>
    </row>
    <row r="13" spans="1:6" ht="35.1" customHeight="1" x14ac:dyDescent="0.3">
      <c r="A13" s="5" t="s">
        <v>29</v>
      </c>
      <c r="B13" s="6" t="s">
        <v>30</v>
      </c>
      <c r="C13" s="5" t="s">
        <v>9</v>
      </c>
      <c r="D13" s="1">
        <v>1</v>
      </c>
      <c r="E13" s="7"/>
      <c r="F13" s="7">
        <f t="shared" si="1"/>
        <v>0</v>
      </c>
    </row>
    <row r="14" spans="1:6" ht="35.1" customHeight="1" x14ac:dyDescent="0.3">
      <c r="A14" s="8"/>
      <c r="B14" s="9" t="s">
        <v>31</v>
      </c>
      <c r="C14" s="8"/>
      <c r="D14" s="8"/>
      <c r="E14" s="10"/>
      <c r="F14" s="10">
        <f>SUM(F9:F13)</f>
        <v>0</v>
      </c>
    </row>
    <row r="15" spans="1:6" ht="35.1" customHeight="1" x14ac:dyDescent="0.3">
      <c r="A15" s="4">
        <v>3</v>
      </c>
      <c r="B15" s="26" t="s">
        <v>32</v>
      </c>
      <c r="C15" s="26"/>
      <c r="D15" s="26"/>
      <c r="E15" s="26"/>
      <c r="F15" s="26">
        <v>0</v>
      </c>
    </row>
    <row r="16" spans="1:6" ht="46.8" x14ac:dyDescent="0.3">
      <c r="A16" s="5" t="s">
        <v>33</v>
      </c>
      <c r="B16" s="6" t="s">
        <v>34</v>
      </c>
      <c r="C16" s="5" t="s">
        <v>35</v>
      </c>
      <c r="D16" s="1">
        <v>4</v>
      </c>
      <c r="E16" s="7"/>
      <c r="F16" s="7">
        <f t="shared" ref="F16:F18" si="2">E16*D16</f>
        <v>0</v>
      </c>
    </row>
    <row r="17" spans="1:6" ht="31.2" x14ac:dyDescent="0.3">
      <c r="A17" s="5" t="s">
        <v>36</v>
      </c>
      <c r="B17" s="6" t="s">
        <v>37</v>
      </c>
      <c r="C17" s="5" t="s">
        <v>16</v>
      </c>
      <c r="D17" s="1">
        <v>4</v>
      </c>
      <c r="E17" s="7"/>
      <c r="F17" s="7">
        <f t="shared" si="2"/>
        <v>0</v>
      </c>
    </row>
    <row r="18" spans="1:6" ht="35.1" customHeight="1" x14ac:dyDescent="0.3">
      <c r="A18" s="5" t="s">
        <v>38</v>
      </c>
      <c r="B18" s="6" t="s">
        <v>39</v>
      </c>
      <c r="C18" s="5" t="s">
        <v>16</v>
      </c>
      <c r="D18" s="1">
        <v>7</v>
      </c>
      <c r="E18" s="7"/>
      <c r="F18" s="7">
        <f t="shared" si="2"/>
        <v>0</v>
      </c>
    </row>
    <row r="19" spans="1:6" ht="35.1" customHeight="1" x14ac:dyDescent="0.3">
      <c r="A19" s="8"/>
      <c r="B19" s="9" t="s">
        <v>40</v>
      </c>
      <c r="C19" s="8"/>
      <c r="D19" s="8"/>
      <c r="E19" s="10"/>
      <c r="F19" s="10">
        <f>SUM(F16:F18)</f>
        <v>0</v>
      </c>
    </row>
    <row r="20" spans="1:6" ht="35.1" customHeight="1" x14ac:dyDescent="0.3">
      <c r="A20" s="4">
        <v>4</v>
      </c>
      <c r="B20" s="26" t="s">
        <v>41</v>
      </c>
      <c r="C20" s="26"/>
      <c r="D20" s="26"/>
      <c r="E20" s="26"/>
      <c r="F20" s="26"/>
    </row>
    <row r="21" spans="1:6" ht="35.1" customHeight="1" x14ac:dyDescent="0.3">
      <c r="A21" s="5" t="s">
        <v>42</v>
      </c>
      <c r="B21" s="6" t="s">
        <v>43</v>
      </c>
      <c r="C21" s="5" t="s">
        <v>44</v>
      </c>
      <c r="D21" s="1">
        <v>1.99</v>
      </c>
      <c r="E21" s="7"/>
      <c r="F21" s="7">
        <f t="shared" ref="F21:F28" si="3">E21*D21</f>
        <v>0</v>
      </c>
    </row>
    <row r="22" spans="1:6" ht="35.1" customHeight="1" x14ac:dyDescent="0.3">
      <c r="A22" s="5" t="s">
        <v>45</v>
      </c>
      <c r="B22" s="6" t="s">
        <v>46</v>
      </c>
      <c r="C22" s="5" t="s">
        <v>44</v>
      </c>
      <c r="D22" s="1">
        <v>0.23</v>
      </c>
      <c r="E22" s="7"/>
      <c r="F22" s="7">
        <f t="shared" si="3"/>
        <v>0</v>
      </c>
    </row>
    <row r="23" spans="1:6" ht="35.1" customHeight="1" x14ac:dyDescent="0.3">
      <c r="A23" s="5" t="s">
        <v>47</v>
      </c>
      <c r="B23" s="6" t="s">
        <v>48</v>
      </c>
      <c r="C23" s="5" t="s">
        <v>44</v>
      </c>
      <c r="D23" s="1">
        <v>0.69</v>
      </c>
      <c r="E23" s="7"/>
      <c r="F23" s="7">
        <f t="shared" si="3"/>
        <v>0</v>
      </c>
    </row>
    <row r="24" spans="1:6" ht="35.1" customHeight="1" x14ac:dyDescent="0.3">
      <c r="A24" s="5" t="s">
        <v>49</v>
      </c>
      <c r="B24" s="6" t="s">
        <v>50</v>
      </c>
      <c r="C24" s="5" t="s">
        <v>44</v>
      </c>
      <c r="D24" s="1">
        <v>0.13</v>
      </c>
      <c r="E24" s="7"/>
      <c r="F24" s="7">
        <f t="shared" si="3"/>
        <v>0</v>
      </c>
    </row>
    <row r="25" spans="1:6" ht="35.1" customHeight="1" x14ac:dyDescent="0.3">
      <c r="A25" s="5" t="s">
        <v>51</v>
      </c>
      <c r="B25" s="6" t="s">
        <v>52</v>
      </c>
      <c r="C25" s="5" t="s">
        <v>44</v>
      </c>
      <c r="D25" s="1">
        <v>0.21</v>
      </c>
      <c r="E25" s="7"/>
      <c r="F25" s="7">
        <f t="shared" si="3"/>
        <v>0</v>
      </c>
    </row>
    <row r="26" spans="1:6" ht="35.1" customHeight="1" x14ac:dyDescent="0.3">
      <c r="A26" s="5" t="s">
        <v>53</v>
      </c>
      <c r="B26" s="6" t="s">
        <v>54</v>
      </c>
      <c r="C26" s="5" t="s">
        <v>55</v>
      </c>
      <c r="D26" s="1">
        <v>7.82</v>
      </c>
      <c r="E26" s="7"/>
      <c r="F26" s="7">
        <f t="shared" si="3"/>
        <v>0</v>
      </c>
    </row>
    <row r="27" spans="1:6" ht="35.1" customHeight="1" x14ac:dyDescent="0.3">
      <c r="A27" s="5" t="s">
        <v>56</v>
      </c>
      <c r="B27" s="6" t="s">
        <v>57</v>
      </c>
      <c r="C27" s="5" t="s">
        <v>55</v>
      </c>
      <c r="D27" s="1">
        <v>9.1999999999999993</v>
      </c>
      <c r="E27" s="7"/>
      <c r="F27" s="7">
        <f t="shared" si="3"/>
        <v>0</v>
      </c>
    </row>
    <row r="28" spans="1:6" ht="35.1" customHeight="1" x14ac:dyDescent="0.3">
      <c r="A28" s="5" t="s">
        <v>58</v>
      </c>
      <c r="B28" s="6" t="s">
        <v>59</v>
      </c>
      <c r="C28" s="5" t="s">
        <v>55</v>
      </c>
      <c r="D28" s="1">
        <v>7.36</v>
      </c>
      <c r="E28" s="7"/>
      <c r="F28" s="7">
        <f t="shared" si="3"/>
        <v>0</v>
      </c>
    </row>
    <row r="29" spans="1:6" ht="35.1" customHeight="1" x14ac:dyDescent="0.3">
      <c r="A29" s="4"/>
      <c r="B29" s="14" t="s">
        <v>60</v>
      </c>
      <c r="C29" s="4"/>
      <c r="D29" s="4"/>
      <c r="E29" s="12"/>
      <c r="F29" s="12">
        <f>SUM(F21:F28)</f>
        <v>0</v>
      </c>
    </row>
    <row r="30" spans="1:6" ht="35.1" customHeight="1" x14ac:dyDescent="0.3">
      <c r="A30" s="8"/>
      <c r="B30" s="9" t="s">
        <v>61</v>
      </c>
      <c r="C30" s="8"/>
      <c r="D30" s="8"/>
      <c r="E30" s="10"/>
      <c r="F30" s="10">
        <f>F29*D16</f>
        <v>0</v>
      </c>
    </row>
    <row r="31" spans="1:6" ht="35.1" customHeight="1" x14ac:dyDescent="0.3">
      <c r="A31" s="4">
        <v>5</v>
      </c>
      <c r="B31" s="26" t="s">
        <v>62</v>
      </c>
      <c r="C31" s="26"/>
      <c r="D31" s="26"/>
      <c r="E31" s="26"/>
      <c r="F31" s="26"/>
    </row>
    <row r="32" spans="1:6" ht="35.1" customHeight="1" x14ac:dyDescent="0.3">
      <c r="A32" s="5" t="s">
        <v>63</v>
      </c>
      <c r="B32" s="6" t="s">
        <v>64</v>
      </c>
      <c r="C32" s="5" t="s">
        <v>65</v>
      </c>
      <c r="D32" s="1">
        <v>0.9</v>
      </c>
      <c r="E32" s="7"/>
      <c r="F32" s="7">
        <f t="shared" ref="F32:F33" si="4">E32*D32</f>
        <v>0</v>
      </c>
    </row>
    <row r="33" spans="1:6" ht="35.1" customHeight="1" x14ac:dyDescent="0.3">
      <c r="A33" s="5" t="s">
        <v>66</v>
      </c>
      <c r="B33" s="15" t="s">
        <v>67</v>
      </c>
      <c r="C33" s="5" t="s">
        <v>65</v>
      </c>
      <c r="D33" s="1">
        <v>0.9</v>
      </c>
      <c r="E33" s="7"/>
      <c r="F33" s="7">
        <f t="shared" si="4"/>
        <v>0</v>
      </c>
    </row>
    <row r="34" spans="1:6" ht="140.4" x14ac:dyDescent="0.3">
      <c r="A34" s="5" t="s">
        <v>68</v>
      </c>
      <c r="B34" s="6" t="s">
        <v>69</v>
      </c>
      <c r="C34" s="5" t="s">
        <v>21</v>
      </c>
      <c r="D34" s="1">
        <v>545</v>
      </c>
      <c r="E34" s="7"/>
      <c r="F34" s="7">
        <f>E34*D34</f>
        <v>0</v>
      </c>
    </row>
    <row r="35" spans="1:6" ht="35.1" customHeight="1" x14ac:dyDescent="0.3">
      <c r="A35" s="8"/>
      <c r="B35" s="16" t="s">
        <v>40</v>
      </c>
      <c r="C35" s="17"/>
      <c r="D35" s="17"/>
      <c r="E35" s="17"/>
      <c r="F35" s="18">
        <f>SUM(F32:F34)</f>
        <v>0</v>
      </c>
    </row>
    <row r="36" spans="1:6" ht="35.1" customHeight="1" x14ac:dyDescent="0.3">
      <c r="A36" s="4">
        <v>7</v>
      </c>
      <c r="B36" s="27" t="s">
        <v>70</v>
      </c>
      <c r="C36" s="27"/>
      <c r="D36" s="27"/>
      <c r="E36" s="27"/>
      <c r="F36" s="27"/>
    </row>
    <row r="37" spans="1:6" ht="35.1" customHeight="1" x14ac:dyDescent="0.3">
      <c r="A37" s="19" t="s">
        <v>71</v>
      </c>
      <c r="B37" s="6" t="s">
        <v>72</v>
      </c>
      <c r="C37" s="5" t="s">
        <v>9</v>
      </c>
      <c r="D37" s="5">
        <v>1</v>
      </c>
      <c r="E37" s="7"/>
      <c r="F37" s="7">
        <f>+E37*D37</f>
        <v>0</v>
      </c>
    </row>
    <row r="38" spans="1:6" ht="35.1" customHeight="1" x14ac:dyDescent="0.3">
      <c r="A38" s="8"/>
      <c r="B38" s="9" t="s">
        <v>73</v>
      </c>
      <c r="C38" s="8"/>
      <c r="D38" s="8"/>
      <c r="E38" s="10"/>
      <c r="F38" s="10">
        <f>SUM(F37:F37)</f>
        <v>0</v>
      </c>
    </row>
    <row r="39" spans="1:6" ht="35.1" customHeight="1" x14ac:dyDescent="0.3">
      <c r="A39" s="28" t="s">
        <v>74</v>
      </c>
      <c r="B39" s="28"/>
      <c r="C39" s="28"/>
      <c r="D39" s="28"/>
      <c r="E39" s="28"/>
      <c r="F39" s="20">
        <f>F38+F35+F30+F19+F14+F7</f>
        <v>0</v>
      </c>
    </row>
  </sheetData>
  <mergeCells count="7">
    <mergeCell ref="B31:F31"/>
    <mergeCell ref="B36:F36"/>
    <mergeCell ref="A39:E39"/>
    <mergeCell ref="B2:F2"/>
    <mergeCell ref="B8:F8"/>
    <mergeCell ref="B15:F15"/>
    <mergeCell ref="B20:F20"/>
  </mergeCells>
  <phoneticPr fontId="4"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1D99F-B7A0-4FDF-89F4-CAD24EA28C50}">
  <dimension ref="A1:F39"/>
  <sheetViews>
    <sheetView topLeftCell="A30" workbookViewId="0">
      <selection activeCell="E37" sqref="E37"/>
    </sheetView>
  </sheetViews>
  <sheetFormatPr baseColWidth="10" defaultColWidth="11.44140625" defaultRowHeight="14.4" x14ac:dyDescent="0.3"/>
  <cols>
    <col min="1" max="1" width="9.6640625" bestFit="1" customWidth="1"/>
    <col min="2" max="2" width="76.44140625" customWidth="1"/>
    <col min="3" max="3" width="19.109375" bestFit="1" customWidth="1"/>
    <col min="4" max="4" width="11.88671875" bestFit="1" customWidth="1"/>
    <col min="5" max="5" width="17.33203125" bestFit="1" customWidth="1"/>
    <col min="6" max="6" width="15.6640625" bestFit="1" customWidth="1"/>
  </cols>
  <sheetData>
    <row r="1" spans="1:6" ht="35.1" customHeight="1" x14ac:dyDescent="0.3">
      <c r="A1" s="2" t="s">
        <v>0</v>
      </c>
      <c r="B1" s="2" t="s">
        <v>1</v>
      </c>
      <c r="C1" s="2" t="s">
        <v>2</v>
      </c>
      <c r="D1" s="2" t="s">
        <v>3</v>
      </c>
      <c r="E1" s="3" t="s">
        <v>4</v>
      </c>
      <c r="F1" s="3" t="s">
        <v>5</v>
      </c>
    </row>
    <row r="2" spans="1:6" ht="35.1" customHeight="1" x14ac:dyDescent="0.3">
      <c r="A2" s="4">
        <v>1</v>
      </c>
      <c r="B2" s="26" t="s">
        <v>6</v>
      </c>
      <c r="C2" s="26"/>
      <c r="D2" s="26"/>
      <c r="E2" s="26"/>
      <c r="F2" s="26"/>
    </row>
    <row r="3" spans="1:6" ht="35.1" customHeight="1" x14ac:dyDescent="0.3">
      <c r="A3" s="5" t="s">
        <v>7</v>
      </c>
      <c r="B3" s="6" t="s">
        <v>8</v>
      </c>
      <c r="C3" s="5" t="s">
        <v>9</v>
      </c>
      <c r="D3" s="5">
        <v>1</v>
      </c>
      <c r="E3" s="7"/>
      <c r="F3" s="7">
        <f>E3*D3</f>
        <v>0</v>
      </c>
    </row>
    <row r="4" spans="1:6" ht="35.1" customHeight="1" x14ac:dyDescent="0.3">
      <c r="A4" s="5" t="s">
        <v>10</v>
      </c>
      <c r="B4" s="6" t="s">
        <v>11</v>
      </c>
      <c r="C4" s="5" t="s">
        <v>9</v>
      </c>
      <c r="D4" s="5">
        <v>1</v>
      </c>
      <c r="E4" s="7"/>
      <c r="F4" s="7">
        <f t="shared" ref="F4:F6" si="0">E4*D4</f>
        <v>0</v>
      </c>
    </row>
    <row r="5" spans="1:6" ht="35.1" customHeight="1" x14ac:dyDescent="0.3">
      <c r="A5" s="5" t="s">
        <v>12</v>
      </c>
      <c r="B5" s="6" t="s">
        <v>13</v>
      </c>
      <c r="C5" s="5" t="s">
        <v>9</v>
      </c>
      <c r="D5" s="5">
        <v>1</v>
      </c>
      <c r="E5" s="7"/>
      <c r="F5" s="7">
        <f t="shared" si="0"/>
        <v>0</v>
      </c>
    </row>
    <row r="6" spans="1:6" ht="46.8" x14ac:dyDescent="0.3">
      <c r="A6" s="5" t="s">
        <v>14</v>
      </c>
      <c r="B6" s="6" t="s">
        <v>15</v>
      </c>
      <c r="C6" s="5" t="s">
        <v>16</v>
      </c>
      <c r="D6" s="5">
        <v>2</v>
      </c>
      <c r="E6" s="7"/>
      <c r="F6" s="7">
        <f t="shared" si="0"/>
        <v>0</v>
      </c>
    </row>
    <row r="7" spans="1:6" ht="35.1" customHeight="1" x14ac:dyDescent="0.3">
      <c r="A7" s="8"/>
      <c r="B7" s="9" t="s">
        <v>17</v>
      </c>
      <c r="C7" s="8"/>
      <c r="D7" s="8"/>
      <c r="E7" s="10"/>
      <c r="F7" s="10">
        <f>SUM(F3:F6)</f>
        <v>0</v>
      </c>
    </row>
    <row r="8" spans="1:6" ht="35.1" customHeight="1" x14ac:dyDescent="0.3">
      <c r="A8" s="4">
        <v>2</v>
      </c>
      <c r="B8" s="26" t="s">
        <v>18</v>
      </c>
      <c r="C8" s="26"/>
      <c r="D8" s="26"/>
      <c r="E8" s="26"/>
      <c r="F8" s="26"/>
    </row>
    <row r="9" spans="1:6" ht="28.2" x14ac:dyDescent="0.3">
      <c r="A9" s="5" t="s">
        <v>19</v>
      </c>
      <c r="B9" s="21" t="s">
        <v>20</v>
      </c>
      <c r="C9" s="5" t="s">
        <v>21</v>
      </c>
      <c r="D9" s="22">
        <v>115</v>
      </c>
      <c r="E9" s="7"/>
      <c r="F9" s="7">
        <f t="shared" ref="F9:F13" si="1">E9*D9</f>
        <v>0</v>
      </c>
    </row>
    <row r="10" spans="1:6" ht="35.1" customHeight="1" x14ac:dyDescent="0.3">
      <c r="A10" s="5" t="s">
        <v>22</v>
      </c>
      <c r="B10" s="21" t="s">
        <v>23</v>
      </c>
      <c r="C10" s="5" t="s">
        <v>21</v>
      </c>
      <c r="D10" s="22">
        <v>155</v>
      </c>
      <c r="E10" s="7"/>
      <c r="F10" s="7">
        <f t="shared" si="1"/>
        <v>0</v>
      </c>
    </row>
    <row r="11" spans="1:6" ht="35.1" customHeight="1" x14ac:dyDescent="0.3">
      <c r="A11" s="5" t="s">
        <v>24</v>
      </c>
      <c r="B11" s="21" t="s">
        <v>25</v>
      </c>
      <c r="C11" s="5" t="s">
        <v>21</v>
      </c>
      <c r="D11" s="22">
        <v>300</v>
      </c>
      <c r="E11" s="7"/>
      <c r="F11" s="7">
        <f t="shared" si="1"/>
        <v>0</v>
      </c>
    </row>
    <row r="12" spans="1:6" ht="35.1" customHeight="1" x14ac:dyDescent="0.3">
      <c r="A12" s="5" t="s">
        <v>26</v>
      </c>
      <c r="B12" s="21" t="s">
        <v>27</v>
      </c>
      <c r="C12" s="13" t="s">
        <v>28</v>
      </c>
      <c r="D12" s="22">
        <v>8</v>
      </c>
      <c r="E12" s="7"/>
      <c r="F12" s="7">
        <f t="shared" si="1"/>
        <v>0</v>
      </c>
    </row>
    <row r="13" spans="1:6" ht="35.1" customHeight="1" x14ac:dyDescent="0.3">
      <c r="A13" s="5" t="s">
        <v>29</v>
      </c>
      <c r="B13" s="21" t="s">
        <v>30</v>
      </c>
      <c r="C13" s="5" t="s">
        <v>9</v>
      </c>
      <c r="D13" s="22">
        <v>1</v>
      </c>
      <c r="E13" s="7"/>
      <c r="F13" s="7">
        <f t="shared" si="1"/>
        <v>0</v>
      </c>
    </row>
    <row r="14" spans="1:6" ht="35.1" customHeight="1" x14ac:dyDescent="0.3">
      <c r="A14" s="8"/>
      <c r="B14" s="9" t="s">
        <v>31</v>
      </c>
      <c r="C14" s="8"/>
      <c r="D14" s="8"/>
      <c r="E14" s="10"/>
      <c r="F14" s="10">
        <f>SUM(F9:F13)</f>
        <v>0</v>
      </c>
    </row>
    <row r="15" spans="1:6" ht="35.1" customHeight="1" x14ac:dyDescent="0.3">
      <c r="A15" s="4">
        <v>3</v>
      </c>
      <c r="B15" s="26" t="s">
        <v>32</v>
      </c>
      <c r="C15" s="26"/>
      <c r="D15" s="26"/>
      <c r="E15" s="26"/>
      <c r="F15" s="26">
        <v>0</v>
      </c>
    </row>
    <row r="16" spans="1:6" ht="46.8" x14ac:dyDescent="0.3">
      <c r="A16" s="5" t="s">
        <v>63</v>
      </c>
      <c r="B16" s="6" t="s">
        <v>34</v>
      </c>
      <c r="C16" s="5" t="s">
        <v>35</v>
      </c>
      <c r="D16" s="22">
        <v>4</v>
      </c>
      <c r="E16" s="7"/>
      <c r="F16" s="7">
        <f t="shared" ref="F16:F18" si="2">E16*D16</f>
        <v>0</v>
      </c>
    </row>
    <row r="17" spans="1:6" ht="31.2" x14ac:dyDescent="0.3">
      <c r="A17" s="5" t="s">
        <v>66</v>
      </c>
      <c r="B17" s="6" t="s">
        <v>37</v>
      </c>
      <c r="C17" s="5" t="s">
        <v>16</v>
      </c>
      <c r="D17" s="22">
        <v>4</v>
      </c>
      <c r="E17" s="7"/>
      <c r="F17" s="7">
        <f t="shared" si="2"/>
        <v>0</v>
      </c>
    </row>
    <row r="18" spans="1:6" ht="35.1" customHeight="1" x14ac:dyDescent="0.3">
      <c r="A18" s="5" t="s">
        <v>68</v>
      </c>
      <c r="B18" s="6" t="s">
        <v>39</v>
      </c>
      <c r="C18" s="5" t="s">
        <v>16</v>
      </c>
      <c r="D18" s="22">
        <v>8</v>
      </c>
      <c r="E18" s="7"/>
      <c r="F18" s="7">
        <f t="shared" si="2"/>
        <v>0</v>
      </c>
    </row>
    <row r="19" spans="1:6" ht="35.1" customHeight="1" x14ac:dyDescent="0.3">
      <c r="A19" s="8"/>
      <c r="B19" s="9" t="s">
        <v>99</v>
      </c>
      <c r="C19" s="8"/>
      <c r="D19" s="8"/>
      <c r="E19" s="10"/>
      <c r="F19" s="10">
        <f>SUM(F16:F18)</f>
        <v>0</v>
      </c>
    </row>
    <row r="20" spans="1:6" ht="35.1" customHeight="1" x14ac:dyDescent="0.3">
      <c r="A20" s="4">
        <v>4</v>
      </c>
      <c r="B20" s="26" t="s">
        <v>41</v>
      </c>
      <c r="C20" s="26"/>
      <c r="D20" s="26"/>
      <c r="E20" s="26"/>
      <c r="F20" s="26"/>
    </row>
    <row r="21" spans="1:6" ht="35.1" customHeight="1" x14ac:dyDescent="0.3">
      <c r="A21" s="5" t="s">
        <v>42</v>
      </c>
      <c r="B21" s="6" t="s">
        <v>43</v>
      </c>
      <c r="C21" s="5" t="s">
        <v>44</v>
      </c>
      <c r="D21" s="5">
        <v>1.99</v>
      </c>
      <c r="E21" s="7"/>
      <c r="F21" s="7">
        <f t="shared" ref="F21:F28" si="3">E21*D21</f>
        <v>0</v>
      </c>
    </row>
    <row r="22" spans="1:6" ht="35.1" customHeight="1" x14ac:dyDescent="0.3">
      <c r="A22" s="5" t="s">
        <v>45</v>
      </c>
      <c r="B22" s="6" t="s">
        <v>46</v>
      </c>
      <c r="C22" s="5" t="s">
        <v>44</v>
      </c>
      <c r="D22" s="5">
        <v>0.23</v>
      </c>
      <c r="E22" s="7"/>
      <c r="F22" s="7">
        <f t="shared" si="3"/>
        <v>0</v>
      </c>
    </row>
    <row r="23" spans="1:6" ht="35.1" customHeight="1" x14ac:dyDescent="0.3">
      <c r="A23" s="5" t="s">
        <v>47</v>
      </c>
      <c r="B23" s="6" t="s">
        <v>48</v>
      </c>
      <c r="C23" s="5" t="s">
        <v>44</v>
      </c>
      <c r="D23" s="5">
        <v>0.69</v>
      </c>
      <c r="E23" s="7"/>
      <c r="F23" s="7">
        <f t="shared" si="3"/>
        <v>0</v>
      </c>
    </row>
    <row r="24" spans="1:6" ht="35.1" customHeight="1" x14ac:dyDescent="0.3">
      <c r="A24" s="5" t="s">
        <v>49</v>
      </c>
      <c r="B24" s="6" t="s">
        <v>50</v>
      </c>
      <c r="C24" s="5" t="s">
        <v>44</v>
      </c>
      <c r="D24" s="5">
        <v>0.13</v>
      </c>
      <c r="E24" s="7"/>
      <c r="F24" s="7">
        <f t="shared" si="3"/>
        <v>0</v>
      </c>
    </row>
    <row r="25" spans="1:6" ht="35.1" customHeight="1" x14ac:dyDescent="0.3">
      <c r="A25" s="5" t="s">
        <v>51</v>
      </c>
      <c r="B25" s="6" t="s">
        <v>52</v>
      </c>
      <c r="C25" s="5" t="s">
        <v>44</v>
      </c>
      <c r="D25" s="5">
        <v>0.21</v>
      </c>
      <c r="E25" s="7"/>
      <c r="F25" s="7">
        <f t="shared" si="3"/>
        <v>0</v>
      </c>
    </row>
    <row r="26" spans="1:6" ht="35.1" customHeight="1" x14ac:dyDescent="0.3">
      <c r="A26" s="5" t="s">
        <v>53</v>
      </c>
      <c r="B26" s="6" t="s">
        <v>54</v>
      </c>
      <c r="C26" s="5" t="s">
        <v>55</v>
      </c>
      <c r="D26" s="5">
        <v>7.82</v>
      </c>
      <c r="E26" s="7"/>
      <c r="F26" s="7">
        <f t="shared" si="3"/>
        <v>0</v>
      </c>
    </row>
    <row r="27" spans="1:6" ht="35.1" customHeight="1" x14ac:dyDescent="0.3">
      <c r="A27" s="5" t="s">
        <v>56</v>
      </c>
      <c r="B27" s="6" t="s">
        <v>57</v>
      </c>
      <c r="C27" s="5" t="s">
        <v>55</v>
      </c>
      <c r="D27" s="5">
        <v>9.1999999999999993</v>
      </c>
      <c r="E27" s="7"/>
      <c r="F27" s="7">
        <f t="shared" si="3"/>
        <v>0</v>
      </c>
    </row>
    <row r="28" spans="1:6" ht="35.1" customHeight="1" x14ac:dyDescent="0.3">
      <c r="A28" s="5" t="s">
        <v>58</v>
      </c>
      <c r="B28" s="6" t="s">
        <v>59</v>
      </c>
      <c r="C28" s="5" t="s">
        <v>55</v>
      </c>
      <c r="D28" s="5">
        <v>7.36</v>
      </c>
      <c r="E28" s="7"/>
      <c r="F28" s="7">
        <f t="shared" si="3"/>
        <v>0</v>
      </c>
    </row>
    <row r="29" spans="1:6" ht="35.1" customHeight="1" x14ac:dyDescent="0.3">
      <c r="A29" s="4"/>
      <c r="B29" s="14" t="s">
        <v>60</v>
      </c>
      <c r="C29" s="4"/>
      <c r="D29" s="4"/>
      <c r="E29" s="12"/>
      <c r="F29" s="12">
        <f>SUM(F21:F28)</f>
        <v>0</v>
      </c>
    </row>
    <row r="30" spans="1:6" ht="35.1" customHeight="1" x14ac:dyDescent="0.3">
      <c r="A30" s="8"/>
      <c r="B30" s="9" t="s">
        <v>61</v>
      </c>
      <c r="C30" s="8"/>
      <c r="D30" s="8"/>
      <c r="E30" s="10"/>
      <c r="F30" s="10">
        <f>F29*D16</f>
        <v>0</v>
      </c>
    </row>
    <row r="31" spans="1:6" ht="35.1" customHeight="1" x14ac:dyDescent="0.3">
      <c r="A31" s="4">
        <v>5</v>
      </c>
      <c r="B31" s="26" t="s">
        <v>62</v>
      </c>
      <c r="C31" s="26"/>
      <c r="D31" s="26"/>
      <c r="E31" s="26"/>
      <c r="F31" s="26"/>
    </row>
    <row r="32" spans="1:6" ht="35.1" customHeight="1" x14ac:dyDescent="0.3">
      <c r="A32" s="5" t="s">
        <v>63</v>
      </c>
      <c r="B32" s="6" t="s">
        <v>64</v>
      </c>
      <c r="C32" s="5" t="s">
        <v>65</v>
      </c>
      <c r="D32" s="22">
        <v>1.22</v>
      </c>
      <c r="E32" s="7"/>
      <c r="F32" s="7">
        <f t="shared" ref="F32:F33" si="4">E32*D32</f>
        <v>0</v>
      </c>
    </row>
    <row r="33" spans="1:6" ht="35.1" customHeight="1" x14ac:dyDescent="0.3">
      <c r="A33" s="5" t="s">
        <v>66</v>
      </c>
      <c r="B33" s="15" t="s">
        <v>67</v>
      </c>
      <c r="C33" s="5" t="s">
        <v>65</v>
      </c>
      <c r="D33" s="22">
        <v>1.22</v>
      </c>
      <c r="E33" s="7"/>
      <c r="F33" s="7">
        <f t="shared" si="4"/>
        <v>0</v>
      </c>
    </row>
    <row r="34" spans="1:6" ht="140.4" x14ac:dyDescent="0.3">
      <c r="A34" s="5" t="s">
        <v>68</v>
      </c>
      <c r="B34" s="6" t="s">
        <v>69</v>
      </c>
      <c r="C34" s="5" t="s">
        <v>21</v>
      </c>
      <c r="D34" s="22">
        <v>445</v>
      </c>
      <c r="E34" s="7"/>
      <c r="F34" s="7">
        <f>E34*D34</f>
        <v>0</v>
      </c>
    </row>
    <row r="35" spans="1:6" ht="35.1" customHeight="1" x14ac:dyDescent="0.3">
      <c r="A35" s="8"/>
      <c r="B35" s="16" t="s">
        <v>40</v>
      </c>
      <c r="C35" s="17"/>
      <c r="D35" s="17"/>
      <c r="E35" s="17"/>
      <c r="F35" s="18">
        <f>SUM(F32:F34)</f>
        <v>0</v>
      </c>
    </row>
    <row r="36" spans="1:6" ht="35.1" customHeight="1" x14ac:dyDescent="0.3">
      <c r="A36" s="4">
        <v>6</v>
      </c>
      <c r="B36" s="27" t="s">
        <v>70</v>
      </c>
      <c r="C36" s="27"/>
      <c r="D36" s="27"/>
      <c r="E36" s="27"/>
      <c r="F36" s="27"/>
    </row>
    <row r="37" spans="1:6" ht="35.1" customHeight="1" x14ac:dyDescent="0.3">
      <c r="A37" s="19" t="s">
        <v>101</v>
      </c>
      <c r="B37" s="6" t="s">
        <v>72</v>
      </c>
      <c r="C37" s="5" t="s">
        <v>9</v>
      </c>
      <c r="D37" s="5">
        <v>1</v>
      </c>
      <c r="E37" s="7"/>
      <c r="F37" s="7">
        <f>+E37*D37</f>
        <v>0</v>
      </c>
    </row>
    <row r="38" spans="1:6" ht="35.1" customHeight="1" x14ac:dyDescent="0.3">
      <c r="A38" s="8"/>
      <c r="B38" s="9" t="s">
        <v>113</v>
      </c>
      <c r="C38" s="8"/>
      <c r="D38" s="8"/>
      <c r="E38" s="10"/>
      <c r="F38" s="10">
        <f>SUM(F37:F37)</f>
        <v>0</v>
      </c>
    </row>
    <row r="39" spans="1:6" ht="35.1" customHeight="1" x14ac:dyDescent="0.3">
      <c r="A39" s="28" t="s">
        <v>74</v>
      </c>
      <c r="B39" s="28"/>
      <c r="C39" s="28"/>
      <c r="D39" s="28"/>
      <c r="E39" s="28"/>
      <c r="F39" s="20">
        <f>F38+F35+F30+F19+F14+F7</f>
        <v>0</v>
      </c>
    </row>
  </sheetData>
  <mergeCells count="7">
    <mergeCell ref="B31:F31"/>
    <mergeCell ref="B36:F36"/>
    <mergeCell ref="A39:E39"/>
    <mergeCell ref="B2:F2"/>
    <mergeCell ref="B8:F8"/>
    <mergeCell ref="B15:F15"/>
    <mergeCell ref="B20:F20"/>
  </mergeCells>
  <phoneticPr fontId="4"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5A26D-BC9A-41AC-A920-81F4CB44B502}">
  <dimension ref="A1:G63"/>
  <sheetViews>
    <sheetView tabSelected="1" topLeftCell="A56" workbookViewId="0">
      <selection activeCell="G56" sqref="G56"/>
    </sheetView>
  </sheetViews>
  <sheetFormatPr baseColWidth="10" defaultColWidth="11.44140625" defaultRowHeight="14.4" x14ac:dyDescent="0.3"/>
  <cols>
    <col min="1" max="1" width="9.6640625" bestFit="1" customWidth="1"/>
    <col min="2" max="2" width="76.44140625" customWidth="1"/>
    <col min="3" max="3" width="19.109375" bestFit="1" customWidth="1"/>
    <col min="4" max="4" width="11.88671875" bestFit="1" customWidth="1"/>
    <col min="5" max="5" width="17.33203125" bestFit="1" customWidth="1"/>
    <col min="6" max="6" width="15.6640625" bestFit="1" customWidth="1"/>
  </cols>
  <sheetData>
    <row r="1" spans="1:6" ht="35.1" customHeight="1" x14ac:dyDescent="0.3">
      <c r="A1" s="2" t="s">
        <v>0</v>
      </c>
      <c r="B1" s="2" t="s">
        <v>1</v>
      </c>
      <c r="C1" s="2" t="s">
        <v>2</v>
      </c>
      <c r="D1" s="2" t="s">
        <v>3</v>
      </c>
      <c r="E1" s="3" t="s">
        <v>4</v>
      </c>
      <c r="F1" s="3" t="s">
        <v>5</v>
      </c>
    </row>
    <row r="2" spans="1:6" ht="35.1" customHeight="1" x14ac:dyDescent="0.3">
      <c r="A2" s="4">
        <v>1</v>
      </c>
      <c r="B2" s="26" t="s">
        <v>6</v>
      </c>
      <c r="C2" s="26"/>
      <c r="D2" s="26"/>
      <c r="E2" s="26"/>
      <c r="F2" s="26"/>
    </row>
    <row r="3" spans="1:6" ht="35.1" customHeight="1" x14ac:dyDescent="0.3">
      <c r="A3" s="5" t="s">
        <v>7</v>
      </c>
      <c r="B3" s="6" t="s">
        <v>8</v>
      </c>
      <c r="C3" s="5" t="s">
        <v>9</v>
      </c>
      <c r="D3" s="5">
        <v>1</v>
      </c>
      <c r="E3" s="7"/>
      <c r="F3" s="7">
        <f>E3*D3</f>
        <v>0</v>
      </c>
    </row>
    <row r="4" spans="1:6" ht="35.1" customHeight="1" x14ac:dyDescent="0.3">
      <c r="A4" s="5" t="s">
        <v>10</v>
      </c>
      <c r="B4" s="6" t="s">
        <v>11</v>
      </c>
      <c r="C4" s="5" t="s">
        <v>9</v>
      </c>
      <c r="D4" s="5">
        <v>1</v>
      </c>
      <c r="E4" s="7"/>
      <c r="F4" s="7">
        <f t="shared" ref="F4:F6" si="0">E4*D4</f>
        <v>0</v>
      </c>
    </row>
    <row r="5" spans="1:6" ht="35.1" customHeight="1" x14ac:dyDescent="0.3">
      <c r="A5" s="5" t="s">
        <v>12</v>
      </c>
      <c r="B5" s="6" t="s">
        <v>13</v>
      </c>
      <c r="C5" s="5" t="s">
        <v>9</v>
      </c>
      <c r="D5" s="5">
        <v>1</v>
      </c>
      <c r="E5" s="7"/>
      <c r="F5" s="7">
        <f t="shared" si="0"/>
        <v>0</v>
      </c>
    </row>
    <row r="6" spans="1:6" ht="46.8" x14ac:dyDescent="0.3">
      <c r="A6" s="5" t="s">
        <v>14</v>
      </c>
      <c r="B6" s="6" t="s">
        <v>15</v>
      </c>
      <c r="C6" s="5" t="s">
        <v>16</v>
      </c>
      <c r="D6" s="5">
        <v>2</v>
      </c>
      <c r="E6" s="7"/>
      <c r="F6" s="7">
        <f t="shared" si="0"/>
        <v>0</v>
      </c>
    </row>
    <row r="7" spans="1:6" ht="35.1" customHeight="1" x14ac:dyDescent="0.3">
      <c r="A7" s="8"/>
      <c r="B7" s="9" t="s">
        <v>17</v>
      </c>
      <c r="C7" s="8"/>
      <c r="D7" s="8"/>
      <c r="E7" s="10"/>
      <c r="F7" s="10">
        <f>SUM(F3:F6)</f>
        <v>0</v>
      </c>
    </row>
    <row r="8" spans="1:6" ht="35.1" customHeight="1" x14ac:dyDescent="0.3">
      <c r="A8" s="4">
        <v>2</v>
      </c>
      <c r="B8" s="26" t="s">
        <v>75</v>
      </c>
      <c r="C8" s="26"/>
      <c r="D8" s="26"/>
      <c r="E8" s="26"/>
      <c r="F8" s="26"/>
    </row>
    <row r="9" spans="1:6" ht="35.1" customHeight="1" x14ac:dyDescent="0.3">
      <c r="A9" s="4" t="s">
        <v>19</v>
      </c>
      <c r="B9" s="11" t="s">
        <v>76</v>
      </c>
      <c r="C9" s="4"/>
      <c r="D9" s="4"/>
      <c r="E9" s="12"/>
      <c r="F9" s="12"/>
    </row>
    <row r="10" spans="1:6" ht="62.4" x14ac:dyDescent="0.3">
      <c r="A10" s="5" t="s">
        <v>77</v>
      </c>
      <c r="B10" s="6" t="s">
        <v>78</v>
      </c>
      <c r="C10" s="5" t="s">
        <v>79</v>
      </c>
      <c r="D10" s="5">
        <v>1</v>
      </c>
      <c r="E10" s="7"/>
      <c r="F10" s="7">
        <f t="shared" ref="F10" si="1">E10*D10</f>
        <v>0</v>
      </c>
    </row>
    <row r="11" spans="1:6" ht="35.1" customHeight="1" x14ac:dyDescent="0.3">
      <c r="A11" s="4" t="s">
        <v>22</v>
      </c>
      <c r="B11" s="11" t="s">
        <v>80</v>
      </c>
      <c r="C11" s="4"/>
      <c r="D11" s="4"/>
      <c r="E11" s="12"/>
      <c r="F11" s="12">
        <v>0</v>
      </c>
    </row>
    <row r="12" spans="1:6" ht="35.1" customHeight="1" x14ac:dyDescent="0.3">
      <c r="A12" s="5" t="s">
        <v>81</v>
      </c>
      <c r="B12" s="21" t="s">
        <v>82</v>
      </c>
      <c r="C12" s="5" t="s">
        <v>79</v>
      </c>
      <c r="D12" s="22">
        <v>1</v>
      </c>
      <c r="E12" s="7"/>
      <c r="F12" s="7">
        <f t="shared" ref="F12:F18" si="2">E12*D12</f>
        <v>0</v>
      </c>
    </row>
    <row r="13" spans="1:6" ht="55.8" x14ac:dyDescent="0.3">
      <c r="A13" s="5" t="s">
        <v>83</v>
      </c>
      <c r="B13" s="21" t="s">
        <v>117</v>
      </c>
      <c r="C13" s="5" t="s">
        <v>16</v>
      </c>
      <c r="D13" s="22">
        <v>1</v>
      </c>
      <c r="E13" s="7"/>
      <c r="F13" s="7">
        <f t="shared" si="2"/>
        <v>0</v>
      </c>
    </row>
    <row r="14" spans="1:6" ht="35.1" customHeight="1" x14ac:dyDescent="0.3">
      <c r="A14" s="5" t="s">
        <v>84</v>
      </c>
      <c r="B14" s="21" t="s">
        <v>85</v>
      </c>
      <c r="C14" s="5" t="s">
        <v>16</v>
      </c>
      <c r="D14" s="22">
        <v>12</v>
      </c>
      <c r="E14" s="7"/>
      <c r="F14" s="7">
        <f t="shared" si="2"/>
        <v>0</v>
      </c>
    </row>
    <row r="15" spans="1:6" ht="42" x14ac:dyDescent="0.3">
      <c r="A15" s="5" t="s">
        <v>86</v>
      </c>
      <c r="B15" s="21" t="s">
        <v>87</v>
      </c>
      <c r="C15" s="5" t="s">
        <v>16</v>
      </c>
      <c r="D15" s="22">
        <v>1</v>
      </c>
      <c r="E15" s="7"/>
      <c r="F15" s="7">
        <f t="shared" si="2"/>
        <v>0</v>
      </c>
    </row>
    <row r="16" spans="1:6" ht="35.1" customHeight="1" x14ac:dyDescent="0.3">
      <c r="A16" s="5" t="s">
        <v>88</v>
      </c>
      <c r="B16" s="21" t="s">
        <v>114</v>
      </c>
      <c r="C16" s="5" t="s">
        <v>16</v>
      </c>
      <c r="D16" s="22">
        <v>1</v>
      </c>
      <c r="E16" s="7"/>
      <c r="F16" s="7">
        <f t="shared" si="2"/>
        <v>0</v>
      </c>
    </row>
    <row r="17" spans="1:6" ht="35.1" customHeight="1" x14ac:dyDescent="0.3">
      <c r="A17" s="5" t="s">
        <v>89</v>
      </c>
      <c r="B17" s="23" t="s">
        <v>90</v>
      </c>
      <c r="C17" s="5" t="s">
        <v>16</v>
      </c>
      <c r="D17" s="22">
        <v>2</v>
      </c>
      <c r="E17" s="7"/>
      <c r="F17" s="7">
        <f t="shared" si="2"/>
        <v>0</v>
      </c>
    </row>
    <row r="18" spans="1:6" ht="42" x14ac:dyDescent="0.3">
      <c r="A18" s="5" t="s">
        <v>91</v>
      </c>
      <c r="B18" s="21" t="s">
        <v>92</v>
      </c>
      <c r="C18" s="5" t="s">
        <v>16</v>
      </c>
      <c r="D18" s="22">
        <v>1</v>
      </c>
      <c r="E18" s="7"/>
      <c r="F18" s="7">
        <f t="shared" si="2"/>
        <v>0</v>
      </c>
    </row>
    <row r="19" spans="1:6" ht="35.1" customHeight="1" x14ac:dyDescent="0.3">
      <c r="A19" s="8"/>
      <c r="B19" s="9" t="s">
        <v>31</v>
      </c>
      <c r="C19" s="8"/>
      <c r="D19" s="8"/>
      <c r="E19" s="10"/>
      <c r="F19" s="10">
        <f>SUM(F10:F18)</f>
        <v>0</v>
      </c>
    </row>
    <row r="20" spans="1:6" ht="61.5" customHeight="1" x14ac:dyDescent="0.3">
      <c r="A20" s="4">
        <v>3</v>
      </c>
      <c r="B20" s="27" t="s">
        <v>93</v>
      </c>
      <c r="C20" s="27"/>
      <c r="D20" s="27"/>
      <c r="E20" s="27"/>
      <c r="F20" s="27"/>
    </row>
    <row r="21" spans="1:6" ht="35.1" customHeight="1" x14ac:dyDescent="0.3">
      <c r="A21" s="5" t="s">
        <v>33</v>
      </c>
      <c r="B21" s="6" t="s">
        <v>94</v>
      </c>
      <c r="C21" s="5" t="s">
        <v>16</v>
      </c>
      <c r="D21" s="5">
        <v>1</v>
      </c>
      <c r="E21" s="7"/>
      <c r="F21" s="7">
        <f t="shared" ref="F21:F24" si="3">E21*D21</f>
        <v>0</v>
      </c>
    </row>
    <row r="22" spans="1:6" ht="78" x14ac:dyDescent="0.3">
      <c r="A22" s="5" t="s">
        <v>36</v>
      </c>
      <c r="B22" s="6" t="s">
        <v>95</v>
      </c>
      <c r="C22" s="5" t="s">
        <v>79</v>
      </c>
      <c r="D22" s="5">
        <v>1</v>
      </c>
      <c r="E22" s="7"/>
      <c r="F22" s="7">
        <f t="shared" si="3"/>
        <v>0</v>
      </c>
    </row>
    <row r="23" spans="1:6" ht="46.8" x14ac:dyDescent="0.3">
      <c r="A23" s="5" t="s">
        <v>38</v>
      </c>
      <c r="B23" s="6" t="s">
        <v>96</v>
      </c>
      <c r="C23" s="5" t="s">
        <v>16</v>
      </c>
      <c r="D23" s="5">
        <v>1</v>
      </c>
      <c r="E23" s="7"/>
      <c r="F23" s="7">
        <f t="shared" si="3"/>
        <v>0</v>
      </c>
    </row>
    <row r="24" spans="1:6" ht="31.2" x14ac:dyDescent="0.3">
      <c r="A24" s="5" t="s">
        <v>97</v>
      </c>
      <c r="B24" s="6" t="s">
        <v>98</v>
      </c>
      <c r="C24" s="5" t="s">
        <v>16</v>
      </c>
      <c r="D24" s="5">
        <v>1</v>
      </c>
      <c r="E24" s="7"/>
      <c r="F24" s="7">
        <f t="shared" si="3"/>
        <v>0</v>
      </c>
    </row>
    <row r="25" spans="1:6" ht="35.1" customHeight="1" x14ac:dyDescent="0.3">
      <c r="A25" s="8"/>
      <c r="B25" s="9" t="s">
        <v>99</v>
      </c>
      <c r="C25" s="8"/>
      <c r="D25" s="8"/>
      <c r="E25" s="10"/>
      <c r="F25" s="10">
        <f>SUM(F21:F24)</f>
        <v>0</v>
      </c>
    </row>
    <row r="26" spans="1:6" ht="35.1" customHeight="1" x14ac:dyDescent="0.3">
      <c r="A26" s="4">
        <v>4</v>
      </c>
      <c r="B26" s="26" t="s">
        <v>18</v>
      </c>
      <c r="C26" s="26"/>
      <c r="D26" s="26"/>
      <c r="E26" s="26"/>
      <c r="F26" s="26"/>
    </row>
    <row r="27" spans="1:6" ht="55.8" x14ac:dyDescent="0.3">
      <c r="A27" s="5" t="s">
        <v>42</v>
      </c>
      <c r="B27" s="21" t="s">
        <v>115</v>
      </c>
      <c r="C27" s="5" t="s">
        <v>21</v>
      </c>
      <c r="D27" s="22">
        <v>125</v>
      </c>
      <c r="E27" s="7"/>
      <c r="F27" s="7">
        <f t="shared" ref="F27:F32" si="4">E27*D27</f>
        <v>0</v>
      </c>
    </row>
    <row r="28" spans="1:6" ht="28.2" x14ac:dyDescent="0.3">
      <c r="A28" s="5" t="s">
        <v>45</v>
      </c>
      <c r="B28" s="21" t="s">
        <v>20</v>
      </c>
      <c r="C28" s="5" t="s">
        <v>21</v>
      </c>
      <c r="D28" s="22">
        <v>75</v>
      </c>
      <c r="E28" s="7"/>
      <c r="F28" s="7">
        <f t="shared" si="4"/>
        <v>0</v>
      </c>
    </row>
    <row r="29" spans="1:6" ht="35.1" customHeight="1" x14ac:dyDescent="0.3">
      <c r="A29" s="5" t="s">
        <v>47</v>
      </c>
      <c r="B29" s="21" t="s">
        <v>23</v>
      </c>
      <c r="C29" s="5" t="s">
        <v>21</v>
      </c>
      <c r="D29" s="22">
        <v>160</v>
      </c>
      <c r="E29" s="7"/>
      <c r="F29" s="7">
        <f t="shared" si="4"/>
        <v>0</v>
      </c>
    </row>
    <row r="30" spans="1:6" ht="35.1" customHeight="1" x14ac:dyDescent="0.3">
      <c r="A30" s="5" t="s">
        <v>49</v>
      </c>
      <c r="B30" s="21" t="s">
        <v>25</v>
      </c>
      <c r="C30" s="5" t="s">
        <v>21</v>
      </c>
      <c r="D30" s="22">
        <v>315</v>
      </c>
      <c r="E30" s="7"/>
      <c r="F30" s="7">
        <f t="shared" si="4"/>
        <v>0</v>
      </c>
    </row>
    <row r="31" spans="1:6" ht="35.1" customHeight="1" x14ac:dyDescent="0.3">
      <c r="A31" s="5" t="s">
        <v>51</v>
      </c>
      <c r="B31" s="21" t="s">
        <v>27</v>
      </c>
      <c r="C31" s="13" t="s">
        <v>28</v>
      </c>
      <c r="D31" s="22">
        <v>8</v>
      </c>
      <c r="E31" s="7"/>
      <c r="F31" s="7">
        <f t="shared" si="4"/>
        <v>0</v>
      </c>
    </row>
    <row r="32" spans="1:6" ht="35.1" customHeight="1" x14ac:dyDescent="0.3">
      <c r="A32" s="5" t="s">
        <v>53</v>
      </c>
      <c r="B32" s="23" t="s">
        <v>30</v>
      </c>
      <c r="C32" s="5" t="s">
        <v>9</v>
      </c>
      <c r="D32" s="22">
        <v>1</v>
      </c>
      <c r="E32" s="7"/>
      <c r="F32" s="7">
        <f t="shared" si="4"/>
        <v>0</v>
      </c>
    </row>
    <row r="33" spans="1:6" ht="35.1" customHeight="1" x14ac:dyDescent="0.3">
      <c r="A33" s="8"/>
      <c r="B33" s="9" t="s">
        <v>100</v>
      </c>
      <c r="C33" s="8"/>
      <c r="D33" s="8"/>
      <c r="E33" s="10"/>
      <c r="F33" s="10">
        <f>SUM(F27:F32)</f>
        <v>0</v>
      </c>
    </row>
    <row r="34" spans="1:6" ht="35.1" customHeight="1" x14ac:dyDescent="0.3">
      <c r="A34" s="4">
        <v>5</v>
      </c>
      <c r="B34" s="26" t="s">
        <v>32</v>
      </c>
      <c r="C34" s="26"/>
      <c r="D34" s="26"/>
      <c r="E34" s="26"/>
      <c r="F34" s="26">
        <v>0</v>
      </c>
    </row>
    <row r="35" spans="1:6" ht="46.8" x14ac:dyDescent="0.3">
      <c r="A35" s="5" t="s">
        <v>63</v>
      </c>
      <c r="B35" s="6" t="s">
        <v>34</v>
      </c>
      <c r="C35" s="5" t="s">
        <v>35</v>
      </c>
      <c r="D35" s="22">
        <v>4</v>
      </c>
      <c r="E35" s="7"/>
      <c r="F35" s="7">
        <f t="shared" ref="F35:F37" si="5">E35*D35</f>
        <v>0</v>
      </c>
    </row>
    <row r="36" spans="1:6" ht="31.2" x14ac:dyDescent="0.3">
      <c r="A36" s="5" t="s">
        <v>66</v>
      </c>
      <c r="B36" s="6" t="s">
        <v>37</v>
      </c>
      <c r="C36" s="5" t="s">
        <v>16</v>
      </c>
      <c r="D36" s="22">
        <v>4</v>
      </c>
      <c r="E36" s="7"/>
      <c r="F36" s="7">
        <f t="shared" si="5"/>
        <v>0</v>
      </c>
    </row>
    <row r="37" spans="1:6" ht="35.1" customHeight="1" x14ac:dyDescent="0.3">
      <c r="A37" s="5" t="s">
        <v>68</v>
      </c>
      <c r="B37" s="6" t="s">
        <v>39</v>
      </c>
      <c r="C37" s="5" t="s">
        <v>16</v>
      </c>
      <c r="D37" s="22">
        <v>8</v>
      </c>
      <c r="E37" s="7"/>
      <c r="F37" s="7">
        <f t="shared" si="5"/>
        <v>0</v>
      </c>
    </row>
    <row r="38" spans="1:6" ht="35.1" customHeight="1" x14ac:dyDescent="0.3">
      <c r="A38" s="8"/>
      <c r="B38" s="9" t="s">
        <v>40</v>
      </c>
      <c r="C38" s="8"/>
      <c r="D38" s="8"/>
      <c r="E38" s="10"/>
      <c r="F38" s="10">
        <f>SUM(F35:F37)</f>
        <v>0</v>
      </c>
    </row>
    <row r="39" spans="1:6" ht="35.1" customHeight="1" x14ac:dyDescent="0.3">
      <c r="A39" s="4">
        <v>6</v>
      </c>
      <c r="B39" s="26" t="s">
        <v>41</v>
      </c>
      <c r="C39" s="26"/>
      <c r="D39" s="26"/>
      <c r="E39" s="26"/>
      <c r="F39" s="26"/>
    </row>
    <row r="40" spans="1:6" ht="35.1" customHeight="1" x14ac:dyDescent="0.3">
      <c r="A40" s="5" t="s">
        <v>101</v>
      </c>
      <c r="B40" s="6" t="s">
        <v>43</v>
      </c>
      <c r="C40" s="5" t="s">
        <v>44</v>
      </c>
      <c r="D40" s="5">
        <v>1.99</v>
      </c>
      <c r="E40" s="7"/>
      <c r="F40" s="7">
        <f t="shared" ref="F40:F47" si="6">E40*D40</f>
        <v>0</v>
      </c>
    </row>
    <row r="41" spans="1:6" ht="35.1" customHeight="1" x14ac:dyDescent="0.3">
      <c r="A41" s="5" t="s">
        <v>102</v>
      </c>
      <c r="B41" s="6" t="s">
        <v>46</v>
      </c>
      <c r="C41" s="5" t="s">
        <v>44</v>
      </c>
      <c r="D41" s="5">
        <v>0.23</v>
      </c>
      <c r="E41" s="7"/>
      <c r="F41" s="7">
        <f t="shared" si="6"/>
        <v>0</v>
      </c>
    </row>
    <row r="42" spans="1:6" ht="35.1" customHeight="1" x14ac:dyDescent="0.3">
      <c r="A42" s="5" t="s">
        <v>103</v>
      </c>
      <c r="B42" s="6" t="s">
        <v>48</v>
      </c>
      <c r="C42" s="5" t="s">
        <v>44</v>
      </c>
      <c r="D42" s="5">
        <v>0.69</v>
      </c>
      <c r="E42" s="7"/>
      <c r="F42" s="7">
        <f t="shared" si="6"/>
        <v>0</v>
      </c>
    </row>
    <row r="43" spans="1:6" ht="35.1" customHeight="1" x14ac:dyDescent="0.3">
      <c r="A43" s="5" t="s">
        <v>104</v>
      </c>
      <c r="B43" s="6" t="s">
        <v>50</v>
      </c>
      <c r="C43" s="5" t="s">
        <v>44</v>
      </c>
      <c r="D43" s="5">
        <v>0.13</v>
      </c>
      <c r="E43" s="7"/>
      <c r="F43" s="7">
        <f t="shared" si="6"/>
        <v>0</v>
      </c>
    </row>
    <row r="44" spans="1:6" ht="35.1" customHeight="1" x14ac:dyDescent="0.3">
      <c r="A44" s="5" t="s">
        <v>105</v>
      </c>
      <c r="B44" s="6" t="s">
        <v>52</v>
      </c>
      <c r="C44" s="5" t="s">
        <v>44</v>
      </c>
      <c r="D44" s="5">
        <v>0.21</v>
      </c>
      <c r="E44" s="7"/>
      <c r="F44" s="7">
        <f t="shared" si="6"/>
        <v>0</v>
      </c>
    </row>
    <row r="45" spans="1:6" ht="35.1" customHeight="1" x14ac:dyDescent="0.3">
      <c r="A45" s="5" t="s">
        <v>106</v>
      </c>
      <c r="B45" s="6" t="s">
        <v>54</v>
      </c>
      <c r="C45" s="5" t="s">
        <v>55</v>
      </c>
      <c r="D45" s="5">
        <v>7.82</v>
      </c>
      <c r="E45" s="7"/>
      <c r="F45" s="7">
        <f t="shared" si="6"/>
        <v>0</v>
      </c>
    </row>
    <row r="46" spans="1:6" ht="35.1" customHeight="1" x14ac:dyDescent="0.3">
      <c r="A46" s="5" t="s">
        <v>107</v>
      </c>
      <c r="B46" s="6" t="s">
        <v>57</v>
      </c>
      <c r="C46" s="5" t="s">
        <v>55</v>
      </c>
      <c r="D46" s="5">
        <v>9.1999999999999993</v>
      </c>
      <c r="E46" s="7"/>
      <c r="F46" s="7">
        <f t="shared" si="6"/>
        <v>0</v>
      </c>
    </row>
    <row r="47" spans="1:6" ht="35.1" customHeight="1" x14ac:dyDescent="0.3">
      <c r="A47" s="5" t="s">
        <v>108</v>
      </c>
      <c r="B47" s="6" t="s">
        <v>59</v>
      </c>
      <c r="C47" s="5" t="s">
        <v>55</v>
      </c>
      <c r="D47" s="5">
        <v>7.36</v>
      </c>
      <c r="E47" s="7"/>
      <c r="F47" s="7">
        <f t="shared" si="6"/>
        <v>0</v>
      </c>
    </row>
    <row r="48" spans="1:6" ht="35.1" customHeight="1" x14ac:dyDescent="0.3">
      <c r="A48" s="4"/>
      <c r="B48" s="14" t="s">
        <v>60</v>
      </c>
      <c r="C48" s="4"/>
      <c r="D48" s="4"/>
      <c r="E48" s="12"/>
      <c r="F48" s="12">
        <f>SUM(F40:F47)</f>
        <v>0</v>
      </c>
    </row>
    <row r="49" spans="1:7" ht="35.1" customHeight="1" x14ac:dyDescent="0.3">
      <c r="A49" s="8"/>
      <c r="B49" s="9" t="s">
        <v>116</v>
      </c>
      <c r="C49" s="8"/>
      <c r="D49" s="8"/>
      <c r="E49" s="10"/>
      <c r="F49" s="10">
        <f>F48*D35</f>
        <v>0</v>
      </c>
    </row>
    <row r="50" spans="1:7" ht="35.1" customHeight="1" x14ac:dyDescent="0.3">
      <c r="A50" s="4">
        <v>7</v>
      </c>
      <c r="B50" s="26" t="s">
        <v>62</v>
      </c>
      <c r="C50" s="26"/>
      <c r="D50" s="26"/>
      <c r="E50" s="26"/>
      <c r="F50" s="26"/>
    </row>
    <row r="51" spans="1:7" ht="35.1" customHeight="1" x14ac:dyDescent="0.3">
      <c r="A51" s="5" t="s">
        <v>71</v>
      </c>
      <c r="B51" s="6" t="s">
        <v>64</v>
      </c>
      <c r="C51" s="5" t="s">
        <v>65</v>
      </c>
      <c r="D51" s="22">
        <v>1.05</v>
      </c>
      <c r="E51" s="7"/>
      <c r="F51" s="7">
        <f t="shared" ref="F51:F52" si="7">E51*D51</f>
        <v>0</v>
      </c>
    </row>
    <row r="52" spans="1:7" ht="35.1" customHeight="1" x14ac:dyDescent="0.3">
      <c r="A52" s="5" t="s">
        <v>109</v>
      </c>
      <c r="B52" s="15" t="s">
        <v>67</v>
      </c>
      <c r="C52" s="5" t="s">
        <v>65</v>
      </c>
      <c r="D52" s="22">
        <v>1.05</v>
      </c>
      <c r="E52" s="7"/>
      <c r="F52" s="7">
        <f t="shared" si="7"/>
        <v>0</v>
      </c>
    </row>
    <row r="53" spans="1:7" ht="140.4" x14ac:dyDescent="0.3">
      <c r="A53" s="5" t="s">
        <v>110</v>
      </c>
      <c r="B53" s="6" t="s">
        <v>69</v>
      </c>
      <c r="C53" s="5" t="s">
        <v>21</v>
      </c>
      <c r="D53" s="22">
        <v>440</v>
      </c>
      <c r="E53" s="7"/>
      <c r="F53" s="7">
        <f>E53*D53</f>
        <v>0</v>
      </c>
    </row>
    <row r="54" spans="1:7" ht="35.1" customHeight="1" x14ac:dyDescent="0.3">
      <c r="A54" s="8"/>
      <c r="B54" s="16" t="s">
        <v>111</v>
      </c>
      <c r="C54" s="17"/>
      <c r="D54" s="17"/>
      <c r="E54" s="17"/>
      <c r="F54" s="18">
        <f>SUM(F51:F53)</f>
        <v>0</v>
      </c>
    </row>
    <row r="55" spans="1:7" ht="35.1" customHeight="1" x14ac:dyDescent="0.3">
      <c r="A55" s="4">
        <v>8</v>
      </c>
      <c r="B55" s="27" t="s">
        <v>70</v>
      </c>
      <c r="C55" s="27"/>
      <c r="D55" s="27"/>
      <c r="E55" s="27"/>
      <c r="F55" s="27"/>
    </row>
    <row r="56" spans="1:7" ht="35.1" customHeight="1" x14ac:dyDescent="0.3">
      <c r="A56" s="19" t="s">
        <v>112</v>
      </c>
      <c r="B56" s="6" t="s">
        <v>72</v>
      </c>
      <c r="C56" s="5" t="s">
        <v>9</v>
      </c>
      <c r="D56" s="5">
        <v>1</v>
      </c>
      <c r="E56" s="7"/>
      <c r="F56" s="7">
        <f>+E56*D56</f>
        <v>0</v>
      </c>
    </row>
    <row r="57" spans="1:7" ht="35.1" customHeight="1" x14ac:dyDescent="0.3">
      <c r="A57" s="8"/>
      <c r="B57" s="9" t="s">
        <v>73</v>
      </c>
      <c r="C57" s="8"/>
      <c r="D57" s="8"/>
      <c r="E57" s="10"/>
      <c r="F57" s="10">
        <f>SUM(F56:F56)</f>
        <v>0</v>
      </c>
    </row>
    <row r="58" spans="1:7" ht="35.1" customHeight="1" x14ac:dyDescent="0.3">
      <c r="A58" s="28" t="s">
        <v>74</v>
      </c>
      <c r="B58" s="28"/>
      <c r="C58" s="28"/>
      <c r="D58" s="28"/>
      <c r="E58" s="28"/>
      <c r="F58" s="20">
        <f>F57+F54+F49+F38+F33+F25+F19+F7</f>
        <v>0</v>
      </c>
    </row>
    <row r="62" spans="1:7" x14ac:dyDescent="0.3">
      <c r="F62" s="25"/>
      <c r="G62" s="25"/>
    </row>
    <row r="63" spans="1:7" x14ac:dyDescent="0.3">
      <c r="F63" s="24"/>
      <c r="G63" s="24"/>
    </row>
  </sheetData>
  <mergeCells count="9">
    <mergeCell ref="B50:F50"/>
    <mergeCell ref="B55:F55"/>
    <mergeCell ref="A58:E58"/>
    <mergeCell ref="B2:F2"/>
    <mergeCell ref="B8:F8"/>
    <mergeCell ref="B20:F20"/>
    <mergeCell ref="B26:F26"/>
    <mergeCell ref="B34:F34"/>
    <mergeCell ref="B39:F3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o99d250c03344da181939f0145dbc023 xmlns="14a9c00f-d9e3-4eb9-aad3-f69239d17d9c">
      <Terms xmlns="http://schemas.microsoft.com/office/infopath/2007/PartnerControls">
        <TermInfo xmlns="http://schemas.microsoft.com/office/infopath/2007/PartnerControls">
          <TermName xmlns="http://schemas.microsoft.com/office/infopath/2007/PartnerControls">FR</TermName>
          <TermId xmlns="http://schemas.microsoft.com/office/infopath/2007/PartnerControls">e5b11214-e6fc-4287-b1cb-b050c041462c</TermId>
        </TermInfo>
      </Terms>
    </o99d250c03344da181939f0145dbc023>
    <e2b781e9cad840cd89b90f5a7e989839 xmlns="14a9c00f-d9e3-4eb9-aad3-f69239d17d9c">
      <Terms xmlns="http://schemas.microsoft.com/office/infopath/2007/PartnerControls"/>
    </e2b781e9cad840cd89b90f5a7e989839>
    <lcf76f155ced4ddcb4097134ff3c332f xmlns="017ef222-b715-482d-b25e-e029bead7086">
      <Terms xmlns="http://schemas.microsoft.com/office/infopath/2007/PartnerControls"/>
    </lcf76f155ced4ddcb4097134ff3c332f>
    <TaxCatchAll xmlns="1c89b6ff-5735-4b3c-9dca-50e80957a65b">
      <Value>2</Value>
      <Value>1</Value>
    </TaxCatchAll>
    <jcd7455606374210a964e5d7a999097a xmlns="14a9c00f-d9e3-4eb9-aad3-f69239d17d9c">
      <Terms xmlns="http://schemas.microsoft.com/office/infopath/2007/PartnerControls">
        <TermInfo xmlns="http://schemas.microsoft.com/office/infopath/2007/PartnerControls">
          <TermName xmlns="http://schemas.microsoft.com/office/infopath/2007/PartnerControls">BFA</TermName>
          <TermId xmlns="http://schemas.microsoft.com/office/infopath/2007/PartnerControls">5c109890-987f-4e01-800e-8d3dbccbd13c</TermId>
        </TermInfo>
      </Terms>
    </jcd7455606374210a964e5d7a999097a>
    <_ip_UnifiedCompliancePolicyProperties xmlns="http://schemas.microsoft.com/sharepoint/v3" xsi:nil="true"/>
    <j50cb40f2a0941d2947e6bcbd5d19dce xmlns="14a9c00f-d9e3-4eb9-aad3-f69239d17d9c">
      <Terms xmlns="http://schemas.microsoft.com/office/infopath/2007/PartnerControls"/>
    </j50cb40f2a0941d2947e6bcbd5d19dce>
    <kecc0e8a0a3349c79c5d1d6e51bea7c3 xmlns="14a9c00f-d9e3-4eb9-aad3-f69239d17d9c">
      <Terms xmlns="http://schemas.microsoft.com/office/infopath/2007/PartnerControls"/>
    </kecc0e8a0a3349c79c5d1d6e51bea7c3>
    <l9d65098618b4a8fbbe87718e7187e6b xmlns="14a9c00f-d9e3-4eb9-aad3-f69239d17d9c">
      <Terms xmlns="http://schemas.microsoft.com/office/infopath/2007/PartnerControls"/>
    </l9d65098618b4a8fbbe87718e7187e6b>
    <_dlc_DocId xmlns="508ba6eb-9e09-4fd5-92f2-2d9921329f2d">BFAENABEL-680963957-161301</_dlc_DocId>
    <_dlc_DocIdUrl xmlns="508ba6eb-9e09-4fd5-92f2-2d9921329f2d">
      <Url>https://enabelbe.sharepoint.com/sites/BFA/_layouts/15/DocIdRedir.aspx?ID=BFAENABEL-680963957-161301</Url>
      <Description>BFAENABEL-680963957-161301</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Contract_document" ma:contentTypeID="0x01010084FDA68FEA25C847A6128BBA7C1A6EC100DB6DE8DA9F5B134CB8F62B604C7D5447" ma:contentTypeVersion="30" ma:contentTypeDescription="" ma:contentTypeScope="" ma:versionID="5cb1f0a472ce065eb58514e7f75185e3">
  <xsd:schema xmlns:xsd="http://www.w3.org/2001/XMLSchema" xmlns:xs="http://www.w3.org/2001/XMLSchema" xmlns:p="http://schemas.microsoft.com/office/2006/metadata/properties" xmlns:ns1="http://schemas.microsoft.com/sharepoint/v3" xmlns:ns2="1c89b6ff-5735-4b3c-9dca-50e80957a65b" xmlns:ns3="14a9c00f-d9e3-4eb9-aad3-f69239d17d9c" xmlns:ns4="508ba6eb-9e09-4fd5-92f2-2d9921329f2d" xmlns:ns5="017ef222-b715-482d-b25e-e029bead7086" targetNamespace="http://schemas.microsoft.com/office/2006/metadata/properties" ma:root="true" ma:fieldsID="09118cccbf28464a601651fc606f7011" ns1:_="" ns2:_="" ns3:_="" ns4:_="" ns5:_="">
    <xsd:import namespace="http://schemas.microsoft.com/sharepoint/v3"/>
    <xsd:import namespace="1c89b6ff-5735-4b3c-9dca-50e80957a65b"/>
    <xsd:import namespace="14a9c00f-d9e3-4eb9-aad3-f69239d17d9c"/>
    <xsd:import namespace="508ba6eb-9e09-4fd5-92f2-2d9921329f2d"/>
    <xsd:import namespace="017ef222-b715-482d-b25e-e029bead7086"/>
    <xsd:element name="properties">
      <xsd:complexType>
        <xsd:sequence>
          <xsd:element name="documentManagement">
            <xsd:complexType>
              <xsd:all>
                <xsd:element ref="ns2:TaxCatchAll" minOccurs="0"/>
                <xsd:element ref="ns2:TaxCatchAllLabel" minOccurs="0"/>
                <xsd:element ref="ns3:o99d250c03344da181939f0145dbc023" minOccurs="0"/>
                <xsd:element ref="ns3:j50cb40f2a0941d2947e6bcbd5d19dce" minOccurs="0"/>
                <xsd:element ref="ns3:kecc0e8a0a3349c79c5d1d6e51bea7c3" minOccurs="0"/>
                <xsd:element ref="ns3:l9d65098618b4a8fbbe87718e7187e6b" minOccurs="0"/>
                <xsd:element ref="ns3:jcd7455606374210a964e5d7a999097a" minOccurs="0"/>
                <xsd:element ref="ns3:e2b781e9cad840cd89b90f5a7e989839" minOccurs="0"/>
                <xsd:element ref="ns4:_dlc_DocId" minOccurs="0"/>
                <xsd:element ref="ns4:_dlc_DocIdUrl" minOccurs="0"/>
                <xsd:element ref="ns4:_dlc_DocIdPersistId" minOccurs="0"/>
                <xsd:element ref="ns2:SharedWithUsers" minOccurs="0"/>
                <xsd:element ref="ns2:SharedWithDetails" minOccurs="0"/>
                <xsd:element ref="ns5:MediaServiceMetadata" minOccurs="0"/>
                <xsd:element ref="ns5:MediaServiceFastMetadata" minOccurs="0"/>
                <xsd:element ref="ns5:MediaServiceAutoKeyPoints" minOccurs="0"/>
                <xsd:element ref="ns5:MediaServiceKeyPoints" minOccurs="0"/>
                <xsd:element ref="ns5:MediaServiceDateTaken" minOccurs="0"/>
                <xsd:element ref="ns5:MediaLengthInSeconds" minOccurs="0"/>
                <xsd:element ref="ns5:lcf76f155ced4ddcb4097134ff3c332f" minOccurs="0"/>
                <xsd:element ref="ns5:MediaServiceGenerationTime" minOccurs="0"/>
                <xsd:element ref="ns5:MediaServiceEventHashCode" minOccurs="0"/>
                <xsd:element ref="ns5:MediaServiceLocation" minOccurs="0"/>
                <xsd:element ref="ns5:MediaServiceOCR" minOccurs="0"/>
                <xsd:element ref="ns1:_ip_UnifiedCompliancePolicyProperties" minOccurs="0"/>
                <xsd:element ref="ns1:_ip_UnifiedCompliancePolicyUIAction" minOccurs="0"/>
                <xsd:element ref="ns5:MediaServiceObjectDetectorVersions" minOccurs="0"/>
                <xsd:element ref="ns5:MediaServiceSearchProperties" minOccurs="0"/>
                <xsd:element ref="ns5: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9" nillable="true" ma:displayName="Propriétés de la stratégie de conformité unifiée" ma:hidden="true" ma:internalName="_ip_UnifiedCompliancePolicyProperties">
      <xsd:simpleType>
        <xsd:restriction base="dms:Note"/>
      </xsd:simpleType>
    </xsd:element>
    <xsd:element name="_ip_UnifiedCompliancePolicyUIAction" ma:index="40" nillable="true" ma:displayName="Action d’interface utilisateur de la stratégie de conformité unifié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c89b6ff-5735-4b3c-9dca-50e80957a65b"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4c7a6b74-e0c3-46af-9e55-7dedf737cce8}" ma:internalName="TaxCatchAll" ma:showField="CatchAllData" ma:web="1c89b6ff-5735-4b3c-9dca-50e80957a65b">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4c7a6b74-e0c3-46af-9e55-7dedf737cce8}" ma:internalName="TaxCatchAllLabel" ma:readOnly="true" ma:showField="CatchAllDataLabel" ma:web="1c89b6ff-5735-4b3c-9dca-50e80957a65b">
      <xsd:complexType>
        <xsd:complexContent>
          <xsd:extension base="dms:MultiChoiceLookup">
            <xsd:sequence>
              <xsd:element name="Value" type="dms:Lookup" maxOccurs="unbounded" minOccurs="0" nillable="true"/>
            </xsd:sequence>
          </xsd:extension>
        </xsd:complexContent>
      </xsd:complexType>
    </xsd:element>
    <xsd:element name="SharedWithUsers" ma:index="25"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Partagé avec dé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4a9c00f-d9e3-4eb9-aad3-f69239d17d9c" elementFormDefault="qualified">
    <xsd:import namespace="http://schemas.microsoft.com/office/2006/documentManagement/types"/>
    <xsd:import namespace="http://schemas.microsoft.com/office/infopath/2007/PartnerControls"/>
    <xsd:element name="o99d250c03344da181939f0145dbc023" ma:index="10" nillable="true" ma:taxonomy="true" ma:internalName="o99d250c03344da181939f0145dbc023" ma:taxonomyFieldName="Document_Language" ma:displayName="Document_Language" ma:readOnly="false" ma:default="2;#FR|e5b11214-e6fc-4287-b1cb-b050c041462c" ma:fieldId="{899d250c-0334-4da1-8193-9f0145dbc023}" ma:sspId="60552f54-6c29-411d-8801-9a0c08c1a1a0" ma:termSetId="df09f262-5bd0-48f7-8ff9-66e612052d7c" ma:anchorId="00000000-0000-0000-0000-000000000000" ma:open="false" ma:isKeyword="false">
      <xsd:complexType>
        <xsd:sequence>
          <xsd:element ref="pc:Terms" minOccurs="0" maxOccurs="1"/>
        </xsd:sequence>
      </xsd:complexType>
    </xsd:element>
    <xsd:element name="j50cb40f2a0941d2947e6bcbd5d19dce" ma:index="12" nillable="true" ma:taxonomy="true" ma:internalName="j50cb40f2a0941d2947e6bcbd5d19dce" ma:taxonomyFieldName="Document_Type" ma:displayName="Document_Type" ma:readOnly="false" ma:default="" ma:fieldId="{350cb40f-2a09-41d2-947e-6bcbd5d19dce}" ma:sspId="60552f54-6c29-411d-8801-9a0c08c1a1a0" ma:termSetId="33f81917-df70-4c8b-9cac-ffa47dc2aabf" ma:anchorId="00000000-0000-0000-0000-000000000000" ma:open="false" ma:isKeyword="false">
      <xsd:complexType>
        <xsd:sequence>
          <xsd:element ref="pc:Terms" minOccurs="0" maxOccurs="1"/>
        </xsd:sequence>
      </xsd:complexType>
    </xsd:element>
    <xsd:element name="kecc0e8a0a3349c79c5d1d6e51bea7c3" ma:index="14" nillable="true" ma:taxonomy="true" ma:internalName="kecc0e8a0a3349c79c5d1d6e51bea7c3" ma:taxonomyFieldName="Document_Status" ma:displayName="Document_Status" ma:readOnly="false" ma:default="" ma:fieldId="{4ecc0e8a-0a33-49c7-9c5d-1d6e51bea7c3}" ma:sspId="60552f54-6c29-411d-8801-9a0c08c1a1a0" ma:termSetId="44d061db-62b2-4b12-a4d8-975f9639cbdb" ma:anchorId="00000000-0000-0000-0000-000000000000" ma:open="false" ma:isKeyword="false">
      <xsd:complexType>
        <xsd:sequence>
          <xsd:element ref="pc:Terms" minOccurs="0" maxOccurs="1"/>
        </xsd:sequence>
      </xsd:complexType>
    </xsd:element>
    <xsd:element name="l9d65098618b4a8fbbe87718e7187e6b" ma:index="15" nillable="true" ma:taxonomy="true" ma:internalName="l9d65098618b4a8fbbe87718e7187e6b" ma:taxonomyFieldName="Contract_reference" ma:displayName="Contract_reference" ma:readOnly="false" ma:default="" ma:fieldId="{59d65098-618b-4a8f-bbe8-7718e7187e6b}" ma:sspId="60552f54-6c29-411d-8801-9a0c08c1a1a0" ma:termSetId="6b2ff0ad-1426-4170-972c-650f8b36e801" ma:anchorId="00000000-0000-0000-0000-000000000000" ma:open="false" ma:isKeyword="false">
      <xsd:complexType>
        <xsd:sequence>
          <xsd:element ref="pc:Terms" minOccurs="0" maxOccurs="1"/>
        </xsd:sequence>
      </xsd:complexType>
    </xsd:element>
    <xsd:element name="jcd7455606374210a964e5d7a999097a" ma:index="16" nillable="true" ma:taxonomy="true" ma:internalName="jcd7455606374210a964e5d7a999097a" ma:taxonomyFieldName="Country" ma:displayName="Country" ma:readOnly="false" ma:default="1;#BFA|5c109890-987f-4e01-800e-8d3dbccbd13c" ma:fieldId="{3cd74556-0637-4210-a964-e5d7a999097a}" ma:sspId="60552f54-6c29-411d-8801-9a0c08c1a1a0" ma:termSetId="a5b2ccc0-0626-4c6c-a942-5ad76bcb68f2" ma:anchorId="00000000-0000-0000-0000-000000000000" ma:open="false" ma:isKeyword="false">
      <xsd:complexType>
        <xsd:sequence>
          <xsd:element ref="pc:Terms" minOccurs="0" maxOccurs="1"/>
        </xsd:sequence>
      </xsd:complexType>
    </xsd:element>
    <xsd:element name="e2b781e9cad840cd89b90f5a7e989839" ma:index="19" nillable="true" ma:taxonomy="true" ma:internalName="e2b781e9cad840cd89b90f5a7e989839" ma:taxonomyFieldName="Project_code" ma:displayName="Project_code" ma:readOnly="false" ma:default="" ma:fieldId="{e2b781e9-cad8-40cd-89b9-0f5a7e989839}" ma:sspId="60552f54-6c29-411d-8801-9a0c08c1a1a0" ma:termSetId="8587b757-e1df-402e-8661-395e63ee946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8ba6eb-9e09-4fd5-92f2-2d9921329f2d" elementFormDefault="qualified">
    <xsd:import namespace="http://schemas.microsoft.com/office/2006/documentManagement/types"/>
    <xsd:import namespace="http://schemas.microsoft.com/office/infopath/2007/PartnerControls"/>
    <xsd:element name="_dlc_DocId" ma:index="22" nillable="true" ma:displayName="Document ID Value" ma:description="The value of the document ID assigned to this item." ma:internalName="_dlc_DocId" ma:readOnly="true">
      <xsd:simpleType>
        <xsd:restriction base="dms:Text"/>
      </xsd:simpleType>
    </xsd:element>
    <xsd:element name="_dlc_DocIdUrl" ma:index="2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4"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7ef222-b715-482d-b25e-e029bead7086"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MediaLengthInSeconds" ma:hidden="true" ma:internalName="MediaLengthInSeconds" ma:readOnly="true">
      <xsd:simpleType>
        <xsd:restriction base="dms:Unknown"/>
      </xsd:simpleType>
    </xsd:element>
    <xsd:element name="lcf76f155ced4ddcb4097134ff3c332f" ma:index="34" nillable="true" ma:taxonomy="true" ma:internalName="lcf76f155ced4ddcb4097134ff3c332f" ma:taxonomyFieldName="MediaServiceImageTags" ma:displayName="Balises d’images" ma:readOnly="false" ma:fieldId="{5cf76f15-5ced-4ddc-b409-7134ff3c332f}" ma:taxonomyMulti="true" ma:sspId="60552f54-6c29-411d-8801-9a0c08c1a1a0" ma:termSetId="09814cd3-568e-fe90-9814-8d621ff8fb84" ma:anchorId="fba54fb3-c3e1-fe81-a776-ca4b69148c4d" ma:open="true" ma:isKeyword="false">
      <xsd:complexType>
        <xsd:sequence>
          <xsd:element ref="pc:Terms" minOccurs="0" maxOccurs="1"/>
        </xsd:sequence>
      </xsd:complex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ServiceLocation" ma:index="37" nillable="true" ma:displayName="Location" ma:internalName="MediaServiceLocation" ma:readOnly="true">
      <xsd:simpleType>
        <xsd:restriction base="dms:Text"/>
      </xsd:simpleType>
    </xsd:element>
    <xsd:element name="MediaServiceOCR" ma:index="38" nillable="true" ma:displayName="Extracted Text" ma:internalName="MediaServiceOCR" ma:readOnly="true">
      <xsd:simpleType>
        <xsd:restriction base="dms:Note">
          <xsd:maxLength value="255"/>
        </xsd:restriction>
      </xsd:simpleType>
    </xsd:element>
    <xsd:element name="MediaServiceObjectDetectorVersions" ma:index="4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2" nillable="true" ma:displayName="MediaServiceSearchProperties" ma:hidden="true" ma:internalName="MediaServiceSearchProperties" ma:readOnly="true">
      <xsd:simpleType>
        <xsd:restriction base="dms:Note"/>
      </xsd:simpleType>
    </xsd:element>
    <xsd:element name="MediaServiceBillingMetadata" ma:index="4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Type de contenu"/>
        <xsd:element ref="dc:title" minOccurs="0" maxOccurs="1"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3D0869E-6526-4231-B428-F4800B4DFA16}">
  <ds:schemaRefs>
    <ds:schemaRef ds:uri="http://schemas.microsoft.com/office/2006/metadata/properties"/>
    <ds:schemaRef ds:uri="http://schemas.microsoft.com/office/infopath/2007/PartnerControls"/>
    <ds:schemaRef ds:uri="http://schemas.microsoft.com/sharepoint/v3"/>
    <ds:schemaRef ds:uri="14a9c00f-d9e3-4eb9-aad3-f69239d17d9c"/>
    <ds:schemaRef ds:uri="017ef222-b715-482d-b25e-e029bead7086"/>
    <ds:schemaRef ds:uri="1c89b6ff-5735-4b3c-9dca-50e80957a65b"/>
    <ds:schemaRef ds:uri="508ba6eb-9e09-4fd5-92f2-2d9921329f2d"/>
  </ds:schemaRefs>
</ds:datastoreItem>
</file>

<file path=customXml/itemProps2.xml><?xml version="1.0" encoding="utf-8"?>
<ds:datastoreItem xmlns:ds="http://schemas.openxmlformats.org/officeDocument/2006/customXml" ds:itemID="{56520F33-C215-491F-9C56-EF2A92A5E462}">
  <ds:schemaRefs>
    <ds:schemaRef ds:uri="http://schemas.microsoft.com/sharepoint/v3/contenttype/forms"/>
  </ds:schemaRefs>
</ds:datastoreItem>
</file>

<file path=customXml/itemProps3.xml><?xml version="1.0" encoding="utf-8"?>
<ds:datastoreItem xmlns:ds="http://schemas.openxmlformats.org/officeDocument/2006/customXml" ds:itemID="{3AC70840-CD75-40D7-9F7C-5E3CF4171722}">
  <ds:schemaRefs>
    <ds:schemaRef ds:uri="http://schemas.microsoft.com/sharepoint/events"/>
  </ds:schemaRefs>
</ds:datastoreItem>
</file>

<file path=customXml/itemProps4.xml><?xml version="1.0" encoding="utf-8"?>
<ds:datastoreItem xmlns:ds="http://schemas.openxmlformats.org/officeDocument/2006/customXml" ds:itemID="{6B9E8FCB-45E4-499B-AC44-2DDD3A709C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c89b6ff-5735-4b3c-9dca-50e80957a65b"/>
    <ds:schemaRef ds:uri="14a9c00f-d9e3-4eb9-aad3-f69239d17d9c"/>
    <ds:schemaRef ds:uri="508ba6eb-9e09-4fd5-92f2-2d9921329f2d"/>
    <ds:schemaRef ds:uri="017ef222-b715-482d-b25e-e029bead70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ZAMSE</vt:lpstr>
      <vt:lpstr>LINOGHIN</vt:lpstr>
      <vt:lpstr>ZOMNOOGO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BANGRE, Salifo</dc:creator>
  <cp:keywords/>
  <dc:description/>
  <cp:lastModifiedBy>DARGANI, Eleonore</cp:lastModifiedBy>
  <cp:revision/>
  <dcterms:created xsi:type="dcterms:W3CDTF">2026-09-30T11:19:50Z</dcterms:created>
  <dcterms:modified xsi:type="dcterms:W3CDTF">2026-10-09T14:00:42Z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0x01010084FDA68FEA25C847A6128BBA7C1A6EC100DB6DE8DA9F5B134CB8F62B604C7D5447</vt:lpwstr>
  </property>
  <property fmtid="{D5CDD505-2E9C-101B-9397-08002B2CF9AE}" pid="3" name="Document_Language">
    <vt:lpwstr>2;#FR|e5b11214-e6fc-4287-b1cb-b050c041462c</vt:lpwstr>
  </property>
  <property fmtid="{D5CDD505-2E9C-101B-9397-08002B2CF9AE}" pid="4" name="Country">
    <vt:lpwstr>1;#BFA|5c109890-987f-4e01-800e-8d3dbccbd13c</vt:lpwstr>
  </property>
  <property fmtid="{D5CDD505-2E9C-101B-9397-08002B2CF9AE}" pid="5" name="_dlc_DocIdItemGuid">
    <vt:lpwstr>e365bec2-4617-4157-a7dc-bc4863fcf0c0</vt:lpwstr>
  </property>
  <property fmtid="{D5CDD505-2E9C-101B-9397-08002B2CF9AE}" pid="6" name="MediaServiceImageTags">
    <vt:lpwstr/>
  </property>
  <property fmtid="{D5CDD505-2E9C-101B-9397-08002B2CF9AE}" pid="7" name="Document_Type">
    <vt:lpwstr/>
  </property>
  <property fmtid="{D5CDD505-2E9C-101B-9397-08002B2CF9AE}" pid="8" name="Document_Status">
    <vt:lpwstr/>
  </property>
  <property fmtid="{D5CDD505-2E9C-101B-9397-08002B2CF9AE}" pid="9" name="Contract_reference">
    <vt:lpwstr/>
  </property>
  <property fmtid="{D5CDD505-2E9C-101B-9397-08002B2CF9AE}" pid="10" name="Project_code">
    <vt:lpwstr/>
  </property>
</Properties>
</file>